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0" yWindow="0" windowWidth="25600" windowHeight="16060"/>
  </bookViews>
  <sheets>
    <sheet name="Юн.мл.гр." sheetId="3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2" i="8" l="1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EO54" i="3"/>
  <c r="EN54" i="3"/>
  <c r="EJ54" i="3"/>
  <c r="EF54" i="3"/>
  <c r="EG54" i="3"/>
  <c r="EA54" i="3"/>
  <c r="DW54" i="3"/>
  <c r="DX54" i="3"/>
  <c r="DR54" i="3"/>
  <c r="DN54" i="3"/>
  <c r="DI54" i="3"/>
  <c r="DJ54" i="3"/>
  <c r="DE54" i="3"/>
  <c r="CZ54" i="3"/>
  <c r="CV54" i="3"/>
  <c r="CW54" i="3"/>
  <c r="CQ54" i="3"/>
  <c r="CR54" i="3"/>
  <c r="CM54" i="3"/>
  <c r="CH54" i="3"/>
  <c r="CD54" i="3"/>
  <c r="CE54" i="3"/>
  <c r="BY54" i="3"/>
  <c r="BZ54" i="3"/>
  <c r="BU54" i="3"/>
  <c r="BP54" i="3"/>
  <c r="BQ54" i="3"/>
  <c r="BL54" i="3"/>
  <c r="BM54" i="3"/>
  <c r="BG54" i="3"/>
  <c r="BC54" i="3"/>
  <c r="AX54" i="3"/>
  <c r="AT54" i="3"/>
  <c r="AU54" i="3"/>
  <c r="AO54" i="3"/>
  <c r="AP54" i="3"/>
  <c r="AK54" i="3"/>
  <c r="AF54" i="3"/>
  <c r="AG54" i="3"/>
  <c r="AB54" i="3"/>
  <c r="W54" i="3"/>
  <c r="S54" i="3"/>
  <c r="T54" i="3"/>
  <c r="N54" i="3"/>
  <c r="J54" i="3"/>
  <c r="EO53" i="3"/>
  <c r="EN53" i="3"/>
  <c r="EJ53" i="3"/>
  <c r="EF53" i="3"/>
  <c r="EG53" i="3"/>
  <c r="EA53" i="3"/>
  <c r="DW53" i="3"/>
  <c r="DR53" i="3"/>
  <c r="DS53" i="3"/>
  <c r="DN53" i="3"/>
  <c r="DI53" i="3"/>
  <c r="DE53" i="3"/>
  <c r="DF53" i="3"/>
  <c r="CZ53" i="3"/>
  <c r="CV53" i="3"/>
  <c r="CW53" i="3"/>
  <c r="CQ53" i="3"/>
  <c r="CM53" i="3"/>
  <c r="CH53" i="3"/>
  <c r="CI53" i="3"/>
  <c r="CD53" i="3"/>
  <c r="BY53" i="3"/>
  <c r="BU53" i="3"/>
  <c r="BV53" i="3"/>
  <c r="BP53" i="3"/>
  <c r="BQ53" i="3"/>
  <c r="BL53" i="3"/>
  <c r="BG53" i="3"/>
  <c r="BC53" i="3"/>
  <c r="BD53" i="3"/>
  <c r="AX53" i="3"/>
  <c r="AY53" i="3"/>
  <c r="AT53" i="3"/>
  <c r="AO53" i="3"/>
  <c r="AP53" i="3"/>
  <c r="AK53" i="3"/>
  <c r="AL53" i="3"/>
  <c r="AF53" i="3"/>
  <c r="AB53" i="3"/>
  <c r="AC53" i="3"/>
  <c r="W53" i="3"/>
  <c r="S53" i="3"/>
  <c r="T53" i="3"/>
  <c r="N53" i="3"/>
  <c r="O53" i="3"/>
  <c r="J53" i="3"/>
  <c r="EO52" i="3"/>
  <c r="EN52" i="3"/>
  <c r="EJ52" i="3"/>
  <c r="EF52" i="3"/>
  <c r="EA52" i="3"/>
  <c r="EB52" i="3"/>
  <c r="DW52" i="3"/>
  <c r="DR52" i="3"/>
  <c r="DN52" i="3"/>
  <c r="DO52" i="3"/>
  <c r="DI52" i="3"/>
  <c r="DE52" i="3"/>
  <c r="DF52" i="3"/>
  <c r="CZ52" i="3"/>
  <c r="CV52" i="3"/>
  <c r="CW52" i="3"/>
  <c r="CQ52" i="3"/>
  <c r="CR52" i="3"/>
  <c r="CM52" i="3"/>
  <c r="CH52" i="3"/>
  <c r="CI52" i="3"/>
  <c r="CD52" i="3"/>
  <c r="CE52" i="3"/>
  <c r="BY52" i="3"/>
  <c r="BZ52" i="3"/>
  <c r="BU52" i="3"/>
  <c r="BP52" i="3"/>
  <c r="BL52" i="3"/>
  <c r="BM52" i="3"/>
  <c r="BG52" i="3"/>
  <c r="BH52" i="3"/>
  <c r="BC52" i="3"/>
  <c r="AX52" i="3"/>
  <c r="AY52" i="3"/>
  <c r="AT52" i="3"/>
  <c r="AU52" i="3"/>
  <c r="AO52" i="3"/>
  <c r="AK52" i="3"/>
  <c r="AL52" i="3"/>
  <c r="AF52" i="3"/>
  <c r="AB52" i="3"/>
  <c r="AC52" i="3"/>
  <c r="W52" i="3"/>
  <c r="S52" i="3"/>
  <c r="N52" i="3"/>
  <c r="O52" i="3"/>
  <c r="J52" i="3"/>
  <c r="EO51" i="3"/>
  <c r="EN51" i="3"/>
  <c r="EJ51" i="3"/>
  <c r="EK51" i="3"/>
  <c r="EF51" i="3"/>
  <c r="EA51" i="3"/>
  <c r="DW51" i="3"/>
  <c r="DX51" i="3"/>
  <c r="DR51" i="3"/>
  <c r="DS51" i="3"/>
  <c r="DN51" i="3"/>
  <c r="DO51" i="3"/>
  <c r="DI51" i="3"/>
  <c r="DE51" i="3"/>
  <c r="DF51" i="3"/>
  <c r="CZ51" i="3"/>
  <c r="DA51" i="3"/>
  <c r="CV51" i="3"/>
  <c r="CQ51" i="3"/>
  <c r="CM51" i="3"/>
  <c r="CN51" i="3"/>
  <c r="CH51" i="3"/>
  <c r="CD51" i="3"/>
  <c r="CE51" i="3"/>
  <c r="BY51" i="3"/>
  <c r="BU51" i="3"/>
  <c r="BV51" i="3"/>
  <c r="BP51" i="3"/>
  <c r="BQ51" i="3"/>
  <c r="BL51" i="3"/>
  <c r="BG51" i="3"/>
  <c r="BC51" i="3"/>
  <c r="BD51" i="3"/>
  <c r="AX51" i="3"/>
  <c r="AY51" i="3"/>
  <c r="AT51" i="3"/>
  <c r="AO51" i="3"/>
  <c r="AK51" i="3"/>
  <c r="AL51" i="3"/>
  <c r="AF51" i="3"/>
  <c r="AB51" i="3"/>
  <c r="W51" i="3"/>
  <c r="X51" i="3"/>
  <c r="S51" i="3"/>
  <c r="T51" i="3"/>
  <c r="N51" i="3"/>
  <c r="J51" i="3"/>
  <c r="EO50" i="3"/>
  <c r="EN50" i="3"/>
  <c r="EJ50" i="3"/>
  <c r="EK50" i="3"/>
  <c r="EF50" i="3"/>
  <c r="EG50" i="3"/>
  <c r="EA50" i="3"/>
  <c r="DW50" i="3"/>
  <c r="DX50" i="3"/>
  <c r="DR50" i="3"/>
  <c r="DN50" i="3"/>
  <c r="DO50" i="3"/>
  <c r="DI50" i="3"/>
  <c r="DJ50" i="3"/>
  <c r="DE50" i="3"/>
  <c r="CZ50" i="3"/>
  <c r="CV50" i="3"/>
  <c r="CW50" i="3"/>
  <c r="CQ50" i="3"/>
  <c r="CM50" i="3"/>
  <c r="CN50" i="3"/>
  <c r="CH50" i="3"/>
  <c r="CD50" i="3"/>
  <c r="CE50" i="3"/>
  <c r="BY50" i="3"/>
  <c r="BZ50" i="3"/>
  <c r="BU50" i="3"/>
  <c r="BP50" i="3"/>
  <c r="BL50" i="3"/>
  <c r="BM50" i="3"/>
  <c r="BG50" i="3"/>
  <c r="BH50" i="3"/>
  <c r="BC50" i="3"/>
  <c r="BD50" i="3"/>
  <c r="AX50" i="3"/>
  <c r="AT50" i="3"/>
  <c r="AU50" i="3"/>
  <c r="AO50" i="3"/>
  <c r="AP50" i="3"/>
  <c r="AK50" i="3"/>
  <c r="AF50" i="3"/>
  <c r="AG50" i="3"/>
  <c r="AB50" i="3"/>
  <c r="AC50" i="3"/>
  <c r="W50" i="3"/>
  <c r="S50" i="3"/>
  <c r="N50" i="3"/>
  <c r="J50" i="3"/>
  <c r="K50" i="3"/>
  <c r="EO49" i="3"/>
  <c r="EN49" i="3"/>
  <c r="EJ49" i="3"/>
  <c r="EF49" i="3"/>
  <c r="EG49" i="3"/>
  <c r="EA49" i="3"/>
  <c r="DW49" i="3"/>
  <c r="DR49" i="3"/>
  <c r="DN49" i="3"/>
  <c r="DI49" i="3"/>
  <c r="DE49" i="3"/>
  <c r="DF49" i="3"/>
  <c r="CZ49" i="3"/>
  <c r="CV49" i="3"/>
  <c r="CW49" i="3"/>
  <c r="CQ49" i="3"/>
  <c r="CM49" i="3"/>
  <c r="CN49" i="3"/>
  <c r="CH49" i="3"/>
  <c r="CI49" i="3"/>
  <c r="CD49" i="3"/>
  <c r="BY49" i="3"/>
  <c r="BZ49" i="3"/>
  <c r="BU49" i="3"/>
  <c r="BV49" i="3"/>
  <c r="BP49" i="3"/>
  <c r="BQ49" i="3"/>
  <c r="BL49" i="3"/>
  <c r="BG49" i="3"/>
  <c r="BC49" i="3"/>
  <c r="AX49" i="3"/>
  <c r="AY49" i="3"/>
  <c r="AT49" i="3"/>
  <c r="AO49" i="3"/>
  <c r="AK49" i="3"/>
  <c r="AL49" i="3"/>
  <c r="AF49" i="3"/>
  <c r="AB49" i="3"/>
  <c r="W49" i="3"/>
  <c r="S49" i="3"/>
  <c r="N49" i="3"/>
  <c r="O49" i="3"/>
  <c r="J49" i="3"/>
  <c r="EO48" i="3"/>
  <c r="EN48" i="3"/>
  <c r="EJ48" i="3"/>
  <c r="EF48" i="3"/>
  <c r="EG48" i="3"/>
  <c r="EA48" i="3"/>
  <c r="DW48" i="3"/>
  <c r="DR48" i="3"/>
  <c r="DN48" i="3"/>
  <c r="DI48" i="3"/>
  <c r="DJ48" i="3"/>
  <c r="DE48" i="3"/>
  <c r="CZ48" i="3"/>
  <c r="CV48" i="3"/>
  <c r="CW48" i="3"/>
  <c r="CQ48" i="3"/>
  <c r="CR48" i="3"/>
  <c r="CM48" i="3"/>
  <c r="CH48" i="3"/>
  <c r="CI48" i="3"/>
  <c r="CD48" i="3"/>
  <c r="CE48" i="3"/>
  <c r="BY48" i="3"/>
  <c r="BU48" i="3"/>
  <c r="BP48" i="3"/>
  <c r="BL48" i="3"/>
  <c r="BM48" i="3"/>
  <c r="BG48" i="3"/>
  <c r="BH48" i="3"/>
  <c r="BC48" i="3"/>
  <c r="AX48" i="3"/>
  <c r="AT48" i="3"/>
  <c r="AU48" i="3"/>
  <c r="AO48" i="3"/>
  <c r="AK48" i="3"/>
  <c r="AL48" i="3"/>
  <c r="AF48" i="3"/>
  <c r="AB48" i="3"/>
  <c r="AC48" i="3"/>
  <c r="W48" i="3"/>
  <c r="X48" i="3"/>
  <c r="S48" i="3"/>
  <c r="N48" i="3"/>
  <c r="O48" i="3"/>
  <c r="J48" i="3"/>
  <c r="K48" i="3"/>
  <c r="EO47" i="3"/>
  <c r="EN47" i="3"/>
  <c r="EJ47" i="3"/>
  <c r="EK47" i="3"/>
  <c r="EF47" i="3"/>
  <c r="EA47" i="3"/>
  <c r="EB47" i="3"/>
  <c r="DW47" i="3"/>
  <c r="DX47" i="3"/>
  <c r="DR47" i="3"/>
  <c r="DN47" i="3"/>
  <c r="DI47" i="3"/>
  <c r="DE47" i="3"/>
  <c r="DF47" i="3"/>
  <c r="CZ47" i="3"/>
  <c r="DA47" i="3"/>
  <c r="CV47" i="3"/>
  <c r="CQ47" i="3"/>
  <c r="CR47" i="3"/>
  <c r="CM47" i="3"/>
  <c r="CN47" i="3"/>
  <c r="CH47" i="3"/>
  <c r="CD47" i="3"/>
  <c r="CE47" i="3"/>
  <c r="BY47" i="3"/>
  <c r="BU47" i="3"/>
  <c r="BV47" i="3"/>
  <c r="BP47" i="3"/>
  <c r="BQ47" i="3"/>
  <c r="BL47" i="3"/>
  <c r="BM47" i="3"/>
  <c r="BG47" i="3"/>
  <c r="BC47" i="3"/>
  <c r="BD47" i="3"/>
  <c r="AX47" i="3"/>
  <c r="AT47" i="3"/>
  <c r="AU47" i="3"/>
  <c r="AO47" i="3"/>
  <c r="AK47" i="3"/>
  <c r="AL47" i="3"/>
  <c r="AF47" i="3"/>
  <c r="AG47" i="3"/>
  <c r="AB47" i="3"/>
  <c r="AC47" i="3"/>
  <c r="W47" i="3"/>
  <c r="X47" i="3"/>
  <c r="S47" i="3"/>
  <c r="T47" i="3"/>
  <c r="N47" i="3"/>
  <c r="J47" i="3"/>
  <c r="EO46" i="3"/>
  <c r="EN46" i="3"/>
  <c r="EJ46" i="3"/>
  <c r="EF46" i="3"/>
  <c r="EG46" i="3"/>
  <c r="EA46" i="3"/>
  <c r="DW46" i="3"/>
  <c r="DX46" i="3"/>
  <c r="DR46" i="3"/>
  <c r="DN46" i="3"/>
  <c r="DI46" i="3"/>
  <c r="DJ46" i="3"/>
  <c r="DE46" i="3"/>
  <c r="DF46" i="3"/>
  <c r="CZ46" i="3"/>
  <c r="DA46" i="3"/>
  <c r="CV46" i="3"/>
  <c r="CW46" i="3"/>
  <c r="CQ46" i="3"/>
  <c r="CR46" i="3"/>
  <c r="CM46" i="3"/>
  <c r="CH46" i="3"/>
  <c r="CD46" i="3"/>
  <c r="CE46" i="3"/>
  <c r="BY46" i="3"/>
  <c r="BZ46" i="3"/>
  <c r="BU46" i="3"/>
  <c r="BP46" i="3"/>
  <c r="BQ46" i="3"/>
  <c r="BL46" i="3"/>
  <c r="BG46" i="3"/>
  <c r="BH46" i="3"/>
  <c r="BC46" i="3"/>
  <c r="BD46" i="3"/>
  <c r="AX46" i="3"/>
  <c r="AT46" i="3"/>
  <c r="AO46" i="3"/>
  <c r="AP46" i="3"/>
  <c r="AK46" i="3"/>
  <c r="AF46" i="3"/>
  <c r="AG46" i="3"/>
  <c r="AB46" i="3"/>
  <c r="AC46" i="3"/>
  <c r="W46" i="3"/>
  <c r="S46" i="3"/>
  <c r="N46" i="3"/>
  <c r="J46" i="3"/>
  <c r="EO45" i="3"/>
  <c r="EN45" i="3"/>
  <c r="EJ45" i="3"/>
  <c r="EF45" i="3"/>
  <c r="EA45" i="3"/>
  <c r="DW45" i="3"/>
  <c r="DX45" i="3"/>
  <c r="DR45" i="3"/>
  <c r="DS45" i="3"/>
  <c r="DN45" i="3"/>
  <c r="DI45" i="3"/>
  <c r="DJ45" i="3"/>
  <c r="DE45" i="3"/>
  <c r="DF45" i="3"/>
  <c r="CZ45" i="3"/>
  <c r="CV45" i="3"/>
  <c r="CW45" i="3"/>
  <c r="CQ45" i="3"/>
  <c r="CR45" i="3"/>
  <c r="CM45" i="3"/>
  <c r="CN45" i="3"/>
  <c r="CH45" i="3"/>
  <c r="CD45" i="3"/>
  <c r="BY45" i="3"/>
  <c r="BU45" i="3"/>
  <c r="BV45" i="3"/>
  <c r="BP45" i="3"/>
  <c r="BL45" i="3"/>
  <c r="BM45" i="3"/>
  <c r="BG45" i="3"/>
  <c r="BH45" i="3"/>
  <c r="BC45" i="3"/>
  <c r="BD45" i="3"/>
  <c r="AX45" i="3"/>
  <c r="AY45" i="3"/>
  <c r="AT45" i="3"/>
  <c r="AU45" i="3"/>
  <c r="AO45" i="3"/>
  <c r="AP45" i="3"/>
  <c r="AK45" i="3"/>
  <c r="AF45" i="3"/>
  <c r="AG45" i="3"/>
  <c r="AB45" i="3"/>
  <c r="AC45" i="3"/>
  <c r="W45" i="3"/>
  <c r="X45" i="3"/>
  <c r="S45" i="3"/>
  <c r="T45" i="3"/>
  <c r="N45" i="3"/>
  <c r="O45" i="3"/>
  <c r="J45" i="3"/>
  <c r="K45" i="3"/>
  <c r="EO44" i="3"/>
  <c r="EN44" i="3"/>
  <c r="EJ44" i="3"/>
  <c r="EK44" i="3"/>
  <c r="EF44" i="3"/>
  <c r="EA44" i="3"/>
  <c r="EB44" i="3"/>
  <c r="DW44" i="3"/>
  <c r="DX44" i="3"/>
  <c r="DR44" i="3"/>
  <c r="DN44" i="3"/>
  <c r="DO44" i="3"/>
  <c r="DI44" i="3"/>
  <c r="DJ44" i="3"/>
  <c r="DE44" i="3"/>
  <c r="CZ44" i="3"/>
  <c r="CV44" i="3"/>
  <c r="CQ44" i="3"/>
  <c r="CM44" i="3"/>
  <c r="CN44" i="3"/>
  <c r="CH44" i="3"/>
  <c r="CD44" i="3"/>
  <c r="CE44" i="3"/>
  <c r="BY44" i="3"/>
  <c r="BZ44" i="3"/>
  <c r="BU44" i="3"/>
  <c r="BV44" i="3"/>
  <c r="BP44" i="3"/>
  <c r="BL44" i="3"/>
  <c r="BG44" i="3"/>
  <c r="BC44" i="3"/>
  <c r="AX44" i="3"/>
  <c r="AT44" i="3"/>
  <c r="AU44" i="3"/>
  <c r="AO44" i="3"/>
  <c r="AP44" i="3"/>
  <c r="AK44" i="3"/>
  <c r="AF44" i="3"/>
  <c r="AB44" i="3"/>
  <c r="W44" i="3"/>
  <c r="X44" i="3"/>
  <c r="S44" i="3"/>
  <c r="T44" i="3"/>
  <c r="N44" i="3"/>
  <c r="J44" i="3"/>
  <c r="K44" i="3"/>
  <c r="EO43" i="3"/>
  <c r="EN43" i="3"/>
  <c r="EJ43" i="3"/>
  <c r="EF43" i="3"/>
  <c r="EA43" i="3"/>
  <c r="EB43" i="3"/>
  <c r="DW43" i="3"/>
  <c r="DX43" i="3"/>
  <c r="DR43" i="3"/>
  <c r="DS43" i="3"/>
  <c r="DN43" i="3"/>
  <c r="DO43" i="3"/>
  <c r="DI43" i="3"/>
  <c r="DE43" i="3"/>
  <c r="CZ43" i="3"/>
  <c r="DA43" i="3"/>
  <c r="CV43" i="3"/>
  <c r="CW43" i="3"/>
  <c r="CQ43" i="3"/>
  <c r="CM43" i="3"/>
  <c r="CN43" i="3"/>
  <c r="CH43" i="3"/>
  <c r="CI43" i="3"/>
  <c r="CD43" i="3"/>
  <c r="BY43" i="3"/>
  <c r="BU43" i="3"/>
  <c r="BP43" i="3"/>
  <c r="BQ43" i="3"/>
  <c r="BL43" i="3"/>
  <c r="BG43" i="3"/>
  <c r="BC43" i="3"/>
  <c r="AX43" i="3"/>
  <c r="AY43" i="3"/>
  <c r="AT43" i="3"/>
  <c r="AU43" i="3"/>
  <c r="AO43" i="3"/>
  <c r="AK43" i="3"/>
  <c r="AF43" i="3"/>
  <c r="AG43" i="3"/>
  <c r="AB43" i="3"/>
  <c r="W43" i="3"/>
  <c r="S43" i="3"/>
  <c r="T43" i="3"/>
  <c r="N43" i="3"/>
  <c r="O43" i="3"/>
  <c r="J43" i="3"/>
  <c r="K43" i="3"/>
  <c r="EO42" i="3"/>
  <c r="EN42" i="3"/>
  <c r="EJ42" i="3"/>
  <c r="EF42" i="3"/>
  <c r="EA42" i="3"/>
  <c r="EB42" i="3"/>
  <c r="DW42" i="3"/>
  <c r="DR42" i="3"/>
  <c r="DN42" i="3"/>
  <c r="DI42" i="3"/>
  <c r="DJ42" i="3"/>
  <c r="DE42" i="3"/>
  <c r="CZ42" i="3"/>
  <c r="CV42" i="3"/>
  <c r="CQ42" i="3"/>
  <c r="CR42" i="3"/>
  <c r="CM42" i="3"/>
  <c r="CH42" i="3"/>
  <c r="CD42" i="3"/>
  <c r="BY42" i="3"/>
  <c r="BU42" i="3"/>
  <c r="BV42" i="3"/>
  <c r="BP42" i="3"/>
  <c r="BL42" i="3"/>
  <c r="BM42" i="3"/>
  <c r="BG42" i="3"/>
  <c r="BC42" i="3"/>
  <c r="BD42" i="3"/>
  <c r="AX42" i="3"/>
  <c r="AY42" i="3"/>
  <c r="AT42" i="3"/>
  <c r="AU42" i="3"/>
  <c r="AO42" i="3"/>
  <c r="AK42" i="3"/>
  <c r="AF42" i="3"/>
  <c r="AB42" i="3"/>
  <c r="W42" i="3"/>
  <c r="X42" i="3"/>
  <c r="S42" i="3"/>
  <c r="T42" i="3"/>
  <c r="N42" i="3"/>
  <c r="J42" i="3"/>
  <c r="K42" i="3"/>
  <c r="EO41" i="3"/>
  <c r="EN41" i="3"/>
  <c r="EJ41" i="3"/>
  <c r="EK41" i="3"/>
  <c r="EF41" i="3"/>
  <c r="EA41" i="3"/>
  <c r="DW41" i="3"/>
  <c r="DX41" i="3"/>
  <c r="DR41" i="3"/>
  <c r="DN41" i="3"/>
  <c r="DO41" i="3"/>
  <c r="DI41" i="3"/>
  <c r="DE41" i="3"/>
  <c r="CZ41" i="3"/>
  <c r="DA41" i="3"/>
  <c r="CV41" i="3"/>
  <c r="CW41" i="3"/>
  <c r="CQ41" i="3"/>
  <c r="CM41" i="3"/>
  <c r="CN41" i="3"/>
  <c r="CH41" i="3"/>
  <c r="CI41" i="3"/>
  <c r="CD41" i="3"/>
  <c r="BY41" i="3"/>
  <c r="BZ41" i="3"/>
  <c r="BU41" i="3"/>
  <c r="BP41" i="3"/>
  <c r="BQ41" i="3"/>
  <c r="BL41" i="3"/>
  <c r="BM41" i="3"/>
  <c r="BG41" i="3"/>
  <c r="BH41" i="3"/>
  <c r="BC41" i="3"/>
  <c r="BD41" i="3"/>
  <c r="AX41" i="3"/>
  <c r="AT41" i="3"/>
  <c r="AO41" i="3"/>
  <c r="AK41" i="3"/>
  <c r="AF41" i="3"/>
  <c r="AG41" i="3"/>
  <c r="AB41" i="3"/>
  <c r="AC41" i="3"/>
  <c r="W41" i="3"/>
  <c r="S41" i="3"/>
  <c r="T41" i="3"/>
  <c r="N41" i="3"/>
  <c r="O41" i="3"/>
  <c r="J41" i="3"/>
  <c r="EO40" i="3"/>
  <c r="EN40" i="3"/>
  <c r="EJ40" i="3"/>
  <c r="EK40" i="3"/>
  <c r="EF40" i="3"/>
  <c r="EG40" i="3"/>
  <c r="EA40" i="3"/>
  <c r="DW40" i="3"/>
  <c r="DR40" i="3"/>
  <c r="DN40" i="3"/>
  <c r="DO40" i="3"/>
  <c r="DI40" i="3"/>
  <c r="DJ40" i="3"/>
  <c r="DE40" i="3"/>
  <c r="DF40" i="3"/>
  <c r="CZ40" i="3"/>
  <c r="DA40" i="3"/>
  <c r="CV40" i="3"/>
  <c r="CW40" i="3"/>
  <c r="CQ40" i="3"/>
  <c r="CR40" i="3"/>
  <c r="CM40" i="3"/>
  <c r="CH40" i="3"/>
  <c r="CI40" i="3"/>
  <c r="CD40" i="3"/>
  <c r="CE40" i="3"/>
  <c r="BY40" i="3"/>
  <c r="BZ40" i="3"/>
  <c r="BU40" i="3"/>
  <c r="BV40" i="3"/>
  <c r="BP40" i="3"/>
  <c r="BQ40" i="3"/>
  <c r="BL40" i="3"/>
  <c r="BM40" i="3"/>
  <c r="BG40" i="3"/>
  <c r="BC40" i="3"/>
  <c r="AX40" i="3"/>
  <c r="AT40" i="3"/>
  <c r="AO40" i="3"/>
  <c r="AK40" i="3"/>
  <c r="AL40" i="3"/>
  <c r="AF40" i="3"/>
  <c r="AG40" i="3"/>
  <c r="AB40" i="3"/>
  <c r="AC40" i="3"/>
  <c r="W40" i="3"/>
  <c r="X40" i="3"/>
  <c r="S40" i="3"/>
  <c r="T40" i="3"/>
  <c r="N40" i="3"/>
  <c r="O40" i="3"/>
  <c r="J40" i="3"/>
  <c r="K40" i="3"/>
  <c r="EO39" i="3"/>
  <c r="EN39" i="3"/>
  <c r="EJ39" i="3"/>
  <c r="EK39" i="3"/>
  <c r="EF39" i="3"/>
  <c r="EA39" i="3"/>
  <c r="DW39" i="3"/>
  <c r="DR39" i="3"/>
  <c r="DN39" i="3"/>
  <c r="DO39" i="3"/>
  <c r="DI39" i="3"/>
  <c r="DJ39" i="3"/>
  <c r="DE39" i="3"/>
  <c r="CZ39" i="3"/>
  <c r="DA39" i="3"/>
  <c r="CV39" i="3"/>
  <c r="CQ39" i="3"/>
  <c r="CR39" i="3"/>
  <c r="CM39" i="3"/>
  <c r="CN39" i="3"/>
  <c r="CH39" i="3"/>
  <c r="CI39" i="3"/>
  <c r="CD39" i="3"/>
  <c r="CE39" i="3"/>
  <c r="BY39" i="3"/>
  <c r="BU39" i="3"/>
  <c r="BP39" i="3"/>
  <c r="BL39" i="3"/>
  <c r="BM39" i="3"/>
  <c r="BG39" i="3"/>
  <c r="BH39" i="3"/>
  <c r="BC39" i="3"/>
  <c r="AX39" i="3"/>
  <c r="AY39" i="3"/>
  <c r="AT39" i="3"/>
  <c r="AU39" i="3"/>
  <c r="AO39" i="3"/>
  <c r="AK39" i="3"/>
  <c r="AF39" i="3"/>
  <c r="AG39" i="3"/>
  <c r="AB39" i="3"/>
  <c r="AC39" i="3"/>
  <c r="W39" i="3"/>
  <c r="S39" i="3"/>
  <c r="T39" i="3"/>
  <c r="N39" i="3"/>
  <c r="J39" i="3"/>
  <c r="K39" i="3"/>
  <c r="EO38" i="3"/>
  <c r="EN38" i="3"/>
  <c r="EJ38" i="3"/>
  <c r="EK38" i="3"/>
  <c r="EF38" i="3"/>
  <c r="EG38" i="3"/>
  <c r="EA38" i="3"/>
  <c r="DW38" i="3"/>
  <c r="DR38" i="3"/>
  <c r="DN38" i="3"/>
  <c r="DO38" i="3"/>
  <c r="DI38" i="3"/>
  <c r="DE38" i="3"/>
  <c r="CZ38" i="3"/>
  <c r="CV38" i="3"/>
  <c r="CQ38" i="3"/>
  <c r="CM38" i="3"/>
  <c r="CH38" i="3"/>
  <c r="CD38" i="3"/>
  <c r="CE38" i="3"/>
  <c r="BY38" i="3"/>
  <c r="BZ38" i="3"/>
  <c r="BU38" i="3"/>
  <c r="BP38" i="3"/>
  <c r="BL38" i="3"/>
  <c r="BM38" i="3"/>
  <c r="BG38" i="3"/>
  <c r="BC38" i="3"/>
  <c r="AX38" i="3"/>
  <c r="AT38" i="3"/>
  <c r="AU38" i="3"/>
  <c r="AO38" i="3"/>
  <c r="AP38" i="3"/>
  <c r="AK38" i="3"/>
  <c r="AF38" i="3"/>
  <c r="AG38" i="3"/>
  <c r="AB38" i="3"/>
  <c r="AC38" i="3"/>
  <c r="W38" i="3"/>
  <c r="S38" i="3"/>
  <c r="N38" i="3"/>
  <c r="O38" i="3"/>
  <c r="J38" i="3"/>
  <c r="K38" i="3"/>
  <c r="EO37" i="3"/>
  <c r="EN37" i="3"/>
  <c r="EJ37" i="3"/>
  <c r="EF37" i="3"/>
  <c r="EA37" i="3"/>
  <c r="EB37" i="3"/>
  <c r="DW37" i="3"/>
  <c r="DX37" i="3"/>
  <c r="DR37" i="3"/>
  <c r="DN37" i="3"/>
  <c r="DO37" i="3"/>
  <c r="DI37" i="3"/>
  <c r="DJ37" i="3"/>
  <c r="DE37" i="3"/>
  <c r="CZ37" i="3"/>
  <c r="DA37" i="3"/>
  <c r="CV37" i="3"/>
  <c r="CQ37" i="3"/>
  <c r="CM37" i="3"/>
  <c r="CN37" i="3"/>
  <c r="CH37" i="3"/>
  <c r="CD37" i="3"/>
  <c r="BY37" i="3"/>
  <c r="BZ37" i="3"/>
  <c r="BU37" i="3"/>
  <c r="BP37" i="3"/>
  <c r="BQ37" i="3"/>
  <c r="BL37" i="3"/>
  <c r="BG37" i="3"/>
  <c r="BH37" i="3"/>
  <c r="BC37" i="3"/>
  <c r="BD37" i="3"/>
  <c r="AX37" i="3"/>
  <c r="AT37" i="3"/>
  <c r="AU37" i="3"/>
  <c r="AO37" i="3"/>
  <c r="AP37" i="3"/>
  <c r="AK37" i="3"/>
  <c r="AF37" i="3"/>
  <c r="AG37" i="3"/>
  <c r="AB37" i="3"/>
  <c r="W37" i="3"/>
  <c r="S37" i="3"/>
  <c r="N37" i="3"/>
  <c r="J37" i="3"/>
  <c r="K37" i="3"/>
  <c r="EO36" i="3"/>
  <c r="EN36" i="3"/>
  <c r="EJ36" i="3"/>
  <c r="EF36" i="3"/>
  <c r="EG36" i="3"/>
  <c r="EA36" i="3"/>
  <c r="EB36" i="3"/>
  <c r="DW36" i="3"/>
  <c r="DR36" i="3"/>
  <c r="DS36" i="3"/>
  <c r="DN36" i="3"/>
  <c r="DO36" i="3"/>
  <c r="DI36" i="3"/>
  <c r="DE36" i="3"/>
  <c r="CZ36" i="3"/>
  <c r="CV36" i="3"/>
  <c r="CW36" i="3"/>
  <c r="CQ36" i="3"/>
  <c r="CM36" i="3"/>
  <c r="CN36" i="3"/>
  <c r="CH36" i="3"/>
  <c r="CD36" i="3"/>
  <c r="BY36" i="3"/>
  <c r="BZ36" i="3"/>
  <c r="BU36" i="3"/>
  <c r="BP36" i="3"/>
  <c r="BL36" i="3"/>
  <c r="BM36" i="3"/>
  <c r="BG36" i="3"/>
  <c r="BH36" i="3"/>
  <c r="BC36" i="3"/>
  <c r="AX36" i="3"/>
  <c r="AY36" i="3"/>
  <c r="AT36" i="3"/>
  <c r="AO36" i="3"/>
  <c r="AK36" i="3"/>
  <c r="AF36" i="3"/>
  <c r="AB36" i="3"/>
  <c r="W36" i="3"/>
  <c r="X36" i="3"/>
  <c r="S36" i="3"/>
  <c r="T36" i="3"/>
  <c r="N36" i="3"/>
  <c r="O36" i="3"/>
  <c r="J36" i="3"/>
  <c r="K36" i="3"/>
  <c r="EO35" i="3"/>
  <c r="EN35" i="3"/>
  <c r="EJ35" i="3"/>
  <c r="EF35" i="3"/>
  <c r="EG35" i="3"/>
  <c r="EA35" i="3"/>
  <c r="EB35" i="3"/>
  <c r="DW35" i="3"/>
  <c r="DR35" i="3"/>
  <c r="DN35" i="3"/>
  <c r="DI35" i="3"/>
  <c r="DJ35" i="3"/>
  <c r="DE35" i="3"/>
  <c r="DF35" i="3"/>
  <c r="CZ35" i="3"/>
  <c r="CV35" i="3"/>
  <c r="CQ35" i="3"/>
  <c r="CM35" i="3"/>
  <c r="CH35" i="3"/>
  <c r="CI35" i="3"/>
  <c r="CD35" i="3"/>
  <c r="BY35" i="3"/>
  <c r="BZ35" i="3"/>
  <c r="BU35" i="3"/>
  <c r="BV35" i="3"/>
  <c r="BP35" i="3"/>
  <c r="BQ35" i="3"/>
  <c r="BL35" i="3"/>
  <c r="BM35" i="3"/>
  <c r="BG35" i="3"/>
  <c r="BH35" i="3"/>
  <c r="BC35" i="3"/>
  <c r="AX35" i="3"/>
  <c r="AT35" i="3"/>
  <c r="AO35" i="3"/>
  <c r="AK35" i="3"/>
  <c r="AF35" i="3"/>
  <c r="AB35" i="3"/>
  <c r="AC35" i="3"/>
  <c r="W35" i="3"/>
  <c r="S35" i="3"/>
  <c r="N35" i="3"/>
  <c r="O35" i="3"/>
  <c r="J35" i="3"/>
  <c r="EO34" i="3"/>
  <c r="EN34" i="3"/>
  <c r="EJ34" i="3"/>
  <c r="EK34" i="3"/>
  <c r="EF34" i="3"/>
  <c r="EA34" i="3"/>
  <c r="EB34" i="3"/>
  <c r="DW34" i="3"/>
  <c r="DR34" i="3"/>
  <c r="DN34" i="3"/>
  <c r="DO34" i="3"/>
  <c r="DI34" i="3"/>
  <c r="DE34" i="3"/>
  <c r="CZ34" i="3"/>
  <c r="CV34" i="3"/>
  <c r="CW34" i="3"/>
  <c r="CQ34" i="3"/>
  <c r="CM34" i="3"/>
  <c r="CH34" i="3"/>
  <c r="CD34" i="3"/>
  <c r="CE34" i="3"/>
  <c r="BY34" i="3"/>
  <c r="BZ34" i="3"/>
  <c r="BU34" i="3"/>
  <c r="BP34" i="3"/>
  <c r="BQ34" i="3"/>
  <c r="BL34" i="3"/>
  <c r="BG34" i="3"/>
  <c r="BC34" i="3"/>
  <c r="AX34" i="3"/>
  <c r="AY34" i="3"/>
  <c r="AT34" i="3"/>
  <c r="AU34" i="3"/>
  <c r="AO34" i="3"/>
  <c r="AK34" i="3"/>
  <c r="AL34" i="3"/>
  <c r="AF34" i="3"/>
  <c r="AB34" i="3"/>
  <c r="W34" i="3"/>
  <c r="S34" i="3"/>
  <c r="N34" i="3"/>
  <c r="J34" i="3"/>
  <c r="K34" i="3"/>
  <c r="EO33" i="3"/>
  <c r="EN33" i="3"/>
  <c r="EJ33" i="3"/>
  <c r="EK33" i="3"/>
  <c r="EF33" i="3"/>
  <c r="EA33" i="3"/>
  <c r="EB33" i="3"/>
  <c r="DW33" i="3"/>
  <c r="DX33" i="3"/>
  <c r="DR33" i="3"/>
  <c r="DN33" i="3"/>
  <c r="DO33" i="3"/>
  <c r="DI33" i="3"/>
  <c r="DE33" i="3"/>
  <c r="CZ33" i="3"/>
  <c r="CV33" i="3"/>
  <c r="CQ33" i="3"/>
  <c r="CM33" i="3"/>
  <c r="CN33" i="3"/>
  <c r="CH33" i="3"/>
  <c r="CI33" i="3"/>
  <c r="CD33" i="3"/>
  <c r="BY33" i="3"/>
  <c r="BZ33" i="3"/>
  <c r="BU33" i="3"/>
  <c r="BP33" i="3"/>
  <c r="BQ33" i="3"/>
  <c r="BL33" i="3"/>
  <c r="BG33" i="3"/>
  <c r="BH33" i="3"/>
  <c r="BC33" i="3"/>
  <c r="BD33" i="3"/>
  <c r="AX33" i="3"/>
  <c r="AT33" i="3"/>
  <c r="AU33" i="3"/>
  <c r="AO33" i="3"/>
  <c r="AK33" i="3"/>
  <c r="AF33" i="3"/>
  <c r="AB33" i="3"/>
  <c r="W33" i="3"/>
  <c r="X33" i="3"/>
  <c r="S33" i="3"/>
  <c r="N33" i="3"/>
  <c r="J33" i="3"/>
  <c r="K33" i="3"/>
  <c r="EO32" i="3"/>
  <c r="EN32" i="3"/>
  <c r="EJ32" i="3"/>
  <c r="EF32" i="3"/>
  <c r="EG32" i="3"/>
  <c r="EA32" i="3"/>
  <c r="DW32" i="3"/>
  <c r="DX32" i="3"/>
  <c r="DR32" i="3"/>
  <c r="DS32" i="3"/>
  <c r="DN32" i="3"/>
  <c r="DO32" i="3"/>
  <c r="DI32" i="3"/>
  <c r="DE32" i="3"/>
  <c r="CZ32" i="3"/>
  <c r="CV32" i="3"/>
  <c r="CW32" i="3"/>
  <c r="CQ32" i="3"/>
  <c r="CM32" i="3"/>
  <c r="CH32" i="3"/>
  <c r="CI32" i="3"/>
  <c r="CD32" i="3"/>
  <c r="CE32" i="3"/>
  <c r="BY32" i="3"/>
  <c r="BZ32" i="3"/>
  <c r="BU32" i="3"/>
  <c r="BP32" i="3"/>
  <c r="BQ32" i="3"/>
  <c r="BL32" i="3"/>
  <c r="BM32" i="3"/>
  <c r="BG32" i="3"/>
  <c r="BC32" i="3"/>
  <c r="AX32" i="3"/>
  <c r="AY32" i="3"/>
  <c r="AT32" i="3"/>
  <c r="AO32" i="3"/>
  <c r="AK32" i="3"/>
  <c r="AF32" i="3"/>
  <c r="AB32" i="3"/>
  <c r="AC32" i="3"/>
  <c r="W32" i="3"/>
  <c r="X32" i="3"/>
  <c r="S32" i="3"/>
  <c r="N32" i="3"/>
  <c r="O32" i="3"/>
  <c r="J32" i="3"/>
  <c r="K32" i="3"/>
  <c r="EO31" i="3"/>
  <c r="EN31" i="3"/>
  <c r="EJ31" i="3"/>
  <c r="EF31" i="3"/>
  <c r="EG31" i="3"/>
  <c r="EA31" i="3"/>
  <c r="DW31" i="3"/>
  <c r="DX31" i="3"/>
  <c r="DR31" i="3"/>
  <c r="DN31" i="3"/>
  <c r="DI31" i="3"/>
  <c r="DE31" i="3"/>
  <c r="CZ31" i="3"/>
  <c r="DA31" i="3"/>
  <c r="CV31" i="3"/>
  <c r="CQ31" i="3"/>
  <c r="CR31" i="3"/>
  <c r="CM31" i="3"/>
  <c r="CN31" i="3"/>
  <c r="CH31" i="3"/>
  <c r="CD31" i="3"/>
  <c r="BY31" i="3"/>
  <c r="BZ31" i="3"/>
  <c r="BU31" i="3"/>
  <c r="BV31" i="3"/>
  <c r="BP31" i="3"/>
  <c r="BL31" i="3"/>
  <c r="BG31" i="3"/>
  <c r="BH31" i="3"/>
  <c r="BC31" i="3"/>
  <c r="BD31" i="3"/>
  <c r="AX31" i="3"/>
  <c r="AT31" i="3"/>
  <c r="AO31" i="3"/>
  <c r="AK31" i="3"/>
  <c r="AL31" i="3"/>
  <c r="AF31" i="3"/>
  <c r="AB31" i="3"/>
  <c r="W31" i="3"/>
  <c r="S31" i="3"/>
  <c r="N31" i="3"/>
  <c r="O31" i="3"/>
  <c r="J31" i="3"/>
  <c r="EO30" i="3"/>
  <c r="EN30" i="3"/>
  <c r="EJ30" i="3"/>
  <c r="EK30" i="3"/>
  <c r="EF30" i="3"/>
  <c r="EA30" i="3"/>
  <c r="DW30" i="3"/>
  <c r="DR30" i="3"/>
  <c r="DS30" i="3"/>
  <c r="DN30" i="3"/>
  <c r="DO30" i="3"/>
  <c r="DI30" i="3"/>
  <c r="DE30" i="3"/>
  <c r="CZ30" i="3"/>
  <c r="DA30" i="3"/>
  <c r="CV30" i="3"/>
  <c r="CQ30" i="3"/>
  <c r="CM30" i="3"/>
  <c r="CH30" i="3"/>
  <c r="CD30" i="3"/>
  <c r="CE30" i="3"/>
  <c r="BY30" i="3"/>
  <c r="BU30" i="3"/>
  <c r="BP30" i="3"/>
  <c r="BL30" i="3"/>
  <c r="BG30" i="3"/>
  <c r="BC30" i="3"/>
  <c r="AX30" i="3"/>
  <c r="AY30" i="3"/>
  <c r="AT30" i="3"/>
  <c r="AU30" i="3"/>
  <c r="AO30" i="3"/>
  <c r="AK30" i="3"/>
  <c r="AF30" i="3"/>
  <c r="AG30" i="3"/>
  <c r="AB30" i="3"/>
  <c r="W30" i="3"/>
  <c r="X30" i="3"/>
  <c r="S30" i="3"/>
  <c r="N30" i="3"/>
  <c r="J30" i="3"/>
  <c r="K30" i="3"/>
  <c r="EO29" i="3"/>
  <c r="EN29" i="3"/>
  <c r="EJ29" i="3"/>
  <c r="EK29" i="3"/>
  <c r="EF29" i="3"/>
  <c r="EA29" i="3"/>
  <c r="DW29" i="3"/>
  <c r="DX29" i="3"/>
  <c r="DR29" i="3"/>
  <c r="DN29" i="3"/>
  <c r="DI29" i="3"/>
  <c r="DJ29" i="3"/>
  <c r="DE29" i="3"/>
  <c r="CZ29" i="3"/>
  <c r="DA29" i="3"/>
  <c r="CV29" i="3"/>
  <c r="CQ29" i="3"/>
  <c r="CR29" i="3"/>
  <c r="CM29" i="3"/>
  <c r="CN29" i="3"/>
  <c r="CH29" i="3"/>
  <c r="CD29" i="3"/>
  <c r="CE29" i="3"/>
  <c r="BY29" i="3"/>
  <c r="BZ29" i="3"/>
  <c r="BU29" i="3"/>
  <c r="BV29" i="3"/>
  <c r="BP29" i="3"/>
  <c r="BL29" i="3"/>
  <c r="BG29" i="3"/>
  <c r="BC29" i="3"/>
  <c r="BD29" i="3"/>
  <c r="AX29" i="3"/>
  <c r="AY29" i="3"/>
  <c r="AT29" i="3"/>
  <c r="AO29" i="3"/>
  <c r="AP29" i="3"/>
  <c r="AK29" i="3"/>
  <c r="AL29" i="3"/>
  <c r="AF29" i="3"/>
  <c r="AB29" i="3"/>
  <c r="W29" i="3"/>
  <c r="S29" i="3"/>
  <c r="T29" i="3"/>
  <c r="N29" i="3"/>
  <c r="J29" i="3"/>
  <c r="EO28" i="3"/>
  <c r="EN28" i="3"/>
  <c r="EJ28" i="3"/>
  <c r="EF28" i="3"/>
  <c r="EG28" i="3"/>
  <c r="EA28" i="3"/>
  <c r="EB28" i="3"/>
  <c r="DW28" i="3"/>
  <c r="DX28" i="3"/>
  <c r="DR28" i="3"/>
  <c r="DN28" i="3"/>
  <c r="DI28" i="3"/>
  <c r="DE28" i="3"/>
  <c r="CZ28" i="3"/>
  <c r="DA28" i="3"/>
  <c r="CV28" i="3"/>
  <c r="CW28" i="3"/>
  <c r="CQ28" i="3"/>
  <c r="CM28" i="3"/>
  <c r="CH28" i="3"/>
  <c r="CI28" i="3"/>
  <c r="CD28" i="3"/>
  <c r="CE28" i="3"/>
  <c r="BY28" i="3"/>
  <c r="BU28" i="3"/>
  <c r="BP28" i="3"/>
  <c r="BL28" i="3"/>
  <c r="BM28" i="3"/>
  <c r="BG28" i="3"/>
  <c r="BC28" i="3"/>
  <c r="AX28" i="3"/>
  <c r="AT28" i="3"/>
  <c r="AU28" i="3"/>
  <c r="AO28" i="3"/>
  <c r="AK28" i="3"/>
  <c r="AF28" i="3"/>
  <c r="AG28" i="3"/>
  <c r="AB28" i="3"/>
  <c r="W28" i="3"/>
  <c r="S28" i="3"/>
  <c r="N28" i="3"/>
  <c r="J28" i="3"/>
  <c r="EO27" i="3"/>
  <c r="EN27" i="3"/>
  <c r="EJ27" i="3"/>
  <c r="EF27" i="3"/>
  <c r="EA27" i="3"/>
  <c r="EB27" i="3"/>
  <c r="DW27" i="3"/>
  <c r="DX27" i="3"/>
  <c r="DR27" i="3"/>
  <c r="DS27" i="3"/>
  <c r="DN27" i="3"/>
  <c r="DI27" i="3"/>
  <c r="DE27" i="3"/>
  <c r="CZ27" i="3"/>
  <c r="CV27" i="3"/>
  <c r="CW27" i="3"/>
  <c r="CQ27" i="3"/>
  <c r="CM27" i="3"/>
  <c r="CH27" i="3"/>
  <c r="CI27" i="3"/>
  <c r="CD27" i="3"/>
  <c r="BY27" i="3"/>
  <c r="BU27" i="3"/>
  <c r="BP27" i="3"/>
  <c r="BQ27" i="3"/>
  <c r="BL27" i="3"/>
  <c r="BG27" i="3"/>
  <c r="BC27" i="3"/>
  <c r="AX27" i="3"/>
  <c r="AT27" i="3"/>
  <c r="AO27" i="3"/>
  <c r="AK27" i="3"/>
  <c r="AF27" i="3"/>
  <c r="AG27" i="3"/>
  <c r="AB27" i="3"/>
  <c r="W27" i="3"/>
  <c r="X27" i="3"/>
  <c r="S27" i="3"/>
  <c r="N27" i="3"/>
  <c r="O27" i="3"/>
  <c r="J27" i="3"/>
  <c r="EO26" i="3"/>
  <c r="EN26" i="3"/>
  <c r="EJ26" i="3"/>
  <c r="EK26" i="3"/>
  <c r="EF26" i="3"/>
  <c r="EA26" i="3"/>
  <c r="DW26" i="3"/>
  <c r="DR26" i="3"/>
  <c r="DN26" i="3"/>
  <c r="DO26" i="3"/>
  <c r="DI26" i="3"/>
  <c r="DE26" i="3"/>
  <c r="DF26" i="3"/>
  <c r="CZ26" i="3"/>
  <c r="DA26" i="3"/>
  <c r="CV26" i="3"/>
  <c r="CQ26" i="3"/>
  <c r="CR26" i="3"/>
  <c r="CM26" i="3"/>
  <c r="CH26" i="3"/>
  <c r="CD26" i="3"/>
  <c r="CE26" i="3"/>
  <c r="BY26" i="3"/>
  <c r="BU26" i="3"/>
  <c r="BP26" i="3"/>
  <c r="BQ26" i="3"/>
  <c r="BL26" i="3"/>
  <c r="BG26" i="3"/>
  <c r="BC26" i="3"/>
  <c r="AX26" i="3"/>
  <c r="AT26" i="3"/>
  <c r="AO26" i="3"/>
  <c r="AK26" i="3"/>
  <c r="AL26" i="3"/>
  <c r="AF26" i="3"/>
  <c r="AG26" i="3"/>
  <c r="AB26" i="3"/>
  <c r="W26" i="3"/>
  <c r="X26" i="3"/>
  <c r="S26" i="3"/>
  <c r="N26" i="3"/>
  <c r="J26" i="3"/>
  <c r="K26" i="3"/>
  <c r="EO25" i="3"/>
  <c r="EN25" i="3"/>
  <c r="EJ25" i="3"/>
  <c r="EF25" i="3"/>
  <c r="EA25" i="3"/>
  <c r="EB25" i="3"/>
  <c r="DW25" i="3"/>
  <c r="DR25" i="3"/>
  <c r="DN25" i="3"/>
  <c r="DI25" i="3"/>
  <c r="DJ25" i="3"/>
  <c r="DE25" i="3"/>
  <c r="CZ25" i="3"/>
  <c r="DA25" i="3"/>
  <c r="CV25" i="3"/>
  <c r="CQ25" i="3"/>
  <c r="CR25" i="3"/>
  <c r="CM25" i="3"/>
  <c r="CH25" i="3"/>
  <c r="CD25" i="3"/>
  <c r="CE25" i="3"/>
  <c r="BY25" i="3"/>
  <c r="BZ25" i="3"/>
  <c r="BU25" i="3"/>
  <c r="BP25" i="3"/>
  <c r="BL25" i="3"/>
  <c r="BG25" i="3"/>
  <c r="BC25" i="3"/>
  <c r="BD25" i="3"/>
  <c r="AX25" i="3"/>
  <c r="AY25" i="3"/>
  <c r="AT25" i="3"/>
  <c r="AO25" i="3"/>
  <c r="AP25" i="3"/>
  <c r="AK25" i="3"/>
  <c r="AF25" i="3"/>
  <c r="AG25" i="3"/>
  <c r="AB25" i="3"/>
  <c r="W25" i="3"/>
  <c r="S25" i="3"/>
  <c r="T25" i="3"/>
  <c r="N25" i="3"/>
  <c r="J25" i="3"/>
  <c r="K25" i="3"/>
  <c r="EO24" i="3"/>
  <c r="EN24" i="3"/>
  <c r="EJ24" i="3"/>
  <c r="EF24" i="3"/>
  <c r="EG24" i="3"/>
  <c r="EA24" i="3"/>
  <c r="DW24" i="3"/>
  <c r="DR24" i="3"/>
  <c r="DN24" i="3"/>
  <c r="DI24" i="3"/>
  <c r="DJ24" i="3"/>
  <c r="DE24" i="3"/>
  <c r="CZ24" i="3"/>
  <c r="CV24" i="3"/>
  <c r="CW24" i="3"/>
  <c r="CQ24" i="3"/>
  <c r="CM24" i="3"/>
  <c r="CH24" i="3"/>
  <c r="CI24" i="3"/>
  <c r="CD24" i="3"/>
  <c r="BY24" i="3"/>
  <c r="BU24" i="3"/>
  <c r="BP24" i="3"/>
  <c r="BL24" i="3"/>
  <c r="BM24" i="3"/>
  <c r="BG24" i="3"/>
  <c r="BC24" i="3"/>
  <c r="AX24" i="3"/>
  <c r="AT24" i="3"/>
  <c r="AO24" i="3"/>
  <c r="AK24" i="3"/>
  <c r="AF24" i="3"/>
  <c r="AB24" i="3"/>
  <c r="AC24" i="3"/>
  <c r="W24" i="3"/>
  <c r="S24" i="3"/>
  <c r="N24" i="3"/>
  <c r="O24" i="3"/>
  <c r="J24" i="3"/>
  <c r="EO23" i="3"/>
  <c r="EN23" i="3"/>
  <c r="EJ23" i="3"/>
  <c r="EF23" i="3"/>
  <c r="EA23" i="3"/>
  <c r="EB23" i="3"/>
  <c r="DW23" i="3"/>
  <c r="DX23" i="3"/>
  <c r="DR23" i="3"/>
  <c r="DN23" i="3"/>
  <c r="DI23" i="3"/>
  <c r="DE23" i="3"/>
  <c r="DF23" i="3"/>
  <c r="CZ23" i="3"/>
  <c r="CV23" i="3"/>
  <c r="CQ23" i="3"/>
  <c r="CR23" i="3"/>
  <c r="CM23" i="3"/>
  <c r="CH23" i="3"/>
  <c r="CD23" i="3"/>
  <c r="BY23" i="3"/>
  <c r="BU23" i="3"/>
  <c r="BP23" i="3"/>
  <c r="BL23" i="3"/>
  <c r="BG23" i="3"/>
  <c r="BC23" i="3"/>
  <c r="BD23" i="3"/>
  <c r="AX23" i="3"/>
  <c r="AT23" i="3"/>
  <c r="AO23" i="3"/>
  <c r="AK23" i="3"/>
  <c r="AL23" i="3"/>
  <c r="AF23" i="3"/>
  <c r="AB23" i="3"/>
  <c r="W23" i="3"/>
  <c r="X23" i="3"/>
  <c r="S23" i="3"/>
  <c r="T23" i="3"/>
  <c r="N23" i="3"/>
  <c r="O23" i="3"/>
  <c r="J23" i="3"/>
  <c r="EO22" i="3"/>
  <c r="EN22" i="3"/>
  <c r="EJ22" i="3"/>
  <c r="EF22" i="3"/>
  <c r="EA22" i="3"/>
  <c r="DW22" i="3"/>
  <c r="DR22" i="3"/>
  <c r="DS22" i="3"/>
  <c r="DN22" i="3"/>
  <c r="DO22" i="3"/>
  <c r="DI22" i="3"/>
  <c r="DJ22" i="3"/>
  <c r="DE22" i="3"/>
  <c r="DF22" i="3"/>
  <c r="CZ22" i="3"/>
  <c r="CV22" i="3"/>
  <c r="CW22" i="3"/>
  <c r="CQ22" i="3"/>
  <c r="CM22" i="3"/>
  <c r="CH22" i="3"/>
  <c r="CI22" i="3"/>
  <c r="CD22" i="3"/>
  <c r="BY22" i="3"/>
  <c r="BU22" i="3"/>
  <c r="BP22" i="3"/>
  <c r="BL22" i="3"/>
  <c r="BG22" i="3"/>
  <c r="BC22" i="3"/>
  <c r="AX22" i="3"/>
  <c r="AT22" i="3"/>
  <c r="AU22" i="3"/>
  <c r="AO22" i="3"/>
  <c r="AK22" i="3"/>
  <c r="AF22" i="3"/>
  <c r="AB22" i="3"/>
  <c r="AC22" i="3"/>
  <c r="W22" i="3"/>
  <c r="S22" i="3"/>
  <c r="N22" i="3"/>
  <c r="J22" i="3"/>
  <c r="EO21" i="3"/>
  <c r="EN21" i="3"/>
  <c r="EJ21" i="3"/>
  <c r="EF21" i="3"/>
  <c r="EA21" i="3"/>
  <c r="DW21" i="3"/>
  <c r="DR21" i="3"/>
  <c r="DN21" i="3"/>
  <c r="DI21" i="3"/>
  <c r="DE21" i="3"/>
  <c r="CZ21" i="3"/>
  <c r="CV21" i="3"/>
  <c r="CQ21" i="3"/>
  <c r="CM21" i="3"/>
  <c r="CN21" i="3"/>
  <c r="CH21" i="3"/>
  <c r="CD21" i="3"/>
  <c r="BY21" i="3"/>
  <c r="BZ21" i="3"/>
  <c r="BU21" i="3"/>
  <c r="BP21" i="3"/>
  <c r="BQ21" i="3"/>
  <c r="BL21" i="3"/>
  <c r="BG21" i="3"/>
  <c r="BH21" i="3"/>
  <c r="BC21" i="3"/>
  <c r="BD21" i="3"/>
  <c r="AX21" i="3"/>
  <c r="AT21" i="3"/>
  <c r="AO21" i="3"/>
  <c r="AP21" i="3"/>
  <c r="AK21" i="3"/>
  <c r="AL21" i="3"/>
  <c r="AF21" i="3"/>
  <c r="AB21" i="3"/>
  <c r="W21" i="3"/>
  <c r="S21" i="3"/>
  <c r="T21" i="3"/>
  <c r="N21" i="3"/>
  <c r="J21" i="3"/>
  <c r="EO20" i="3"/>
  <c r="EN20" i="3"/>
  <c r="EJ20" i="3"/>
  <c r="EF20" i="3"/>
  <c r="EG20" i="3"/>
  <c r="EA20" i="3"/>
  <c r="DW20" i="3"/>
  <c r="DR20" i="3"/>
  <c r="DN20" i="3"/>
  <c r="DI20" i="3"/>
  <c r="DE20" i="3"/>
  <c r="CZ20" i="3"/>
  <c r="DA20" i="3"/>
  <c r="CV20" i="3"/>
  <c r="CW20" i="3"/>
  <c r="CQ20" i="3"/>
  <c r="CM20" i="3"/>
  <c r="CN20" i="3"/>
  <c r="CH20" i="3"/>
  <c r="CI20" i="3"/>
  <c r="CD20" i="3"/>
  <c r="BY20" i="3"/>
  <c r="BU20" i="3"/>
  <c r="BP20" i="3"/>
  <c r="BQ20" i="3"/>
  <c r="BL20" i="3"/>
  <c r="BM20" i="3"/>
  <c r="BG20" i="3"/>
  <c r="BH20" i="3"/>
  <c r="BC20" i="3"/>
  <c r="BD20" i="3"/>
  <c r="AX20" i="3"/>
  <c r="AY20" i="3"/>
  <c r="AT20" i="3"/>
  <c r="AU20" i="3"/>
  <c r="AO20" i="3"/>
  <c r="AK20" i="3"/>
  <c r="AF20" i="3"/>
  <c r="AB20" i="3"/>
  <c r="AC20" i="3"/>
  <c r="W20" i="3"/>
  <c r="S20" i="3"/>
  <c r="N20" i="3"/>
  <c r="J20" i="3"/>
  <c r="EO19" i="3"/>
  <c r="EN19" i="3"/>
  <c r="EJ19" i="3"/>
  <c r="EK19" i="3"/>
  <c r="EF19" i="3"/>
  <c r="EA19" i="3"/>
  <c r="DW19" i="3"/>
  <c r="DR19" i="3"/>
  <c r="DN19" i="3"/>
  <c r="DI19" i="3"/>
  <c r="DJ19" i="3"/>
  <c r="DE19" i="3"/>
  <c r="DF19" i="3"/>
  <c r="CZ19" i="3"/>
  <c r="CV19" i="3"/>
  <c r="CQ19" i="3"/>
  <c r="CR19" i="3"/>
  <c r="CM19" i="3"/>
  <c r="CH19" i="3"/>
  <c r="CD19" i="3"/>
  <c r="BY19" i="3"/>
  <c r="BU19" i="3"/>
  <c r="BV19" i="3"/>
  <c r="BP19" i="3"/>
  <c r="BQ19" i="3"/>
  <c r="BL19" i="3"/>
  <c r="BG19" i="3"/>
  <c r="BC19" i="3"/>
  <c r="AX19" i="3"/>
  <c r="AT19" i="3"/>
  <c r="AO19" i="3"/>
  <c r="AP19" i="3"/>
  <c r="AK19" i="3"/>
  <c r="AL19" i="3"/>
  <c r="AF19" i="3"/>
  <c r="AB19" i="3"/>
  <c r="W19" i="3"/>
  <c r="X19" i="3"/>
  <c r="S19" i="3"/>
  <c r="N19" i="3"/>
  <c r="J19" i="3"/>
  <c r="EO18" i="3"/>
  <c r="EN18" i="3"/>
  <c r="EJ18" i="3"/>
  <c r="EK18" i="3"/>
  <c r="EF18" i="3"/>
  <c r="EA18" i="3"/>
  <c r="EB18" i="3"/>
  <c r="DW18" i="3"/>
  <c r="DR18" i="3"/>
  <c r="DN18" i="3"/>
  <c r="DI18" i="3"/>
  <c r="DJ18" i="3"/>
  <c r="DE18" i="3"/>
  <c r="CZ18" i="3"/>
  <c r="CV18" i="3"/>
  <c r="CQ18" i="3"/>
  <c r="CM18" i="3"/>
  <c r="CH18" i="3"/>
  <c r="CD18" i="3"/>
  <c r="CE18" i="3"/>
  <c r="BY18" i="3"/>
  <c r="BU18" i="3"/>
  <c r="BP18" i="3"/>
  <c r="BQ18" i="3"/>
  <c r="BL18" i="3"/>
  <c r="BG18" i="3"/>
  <c r="BC18" i="3"/>
  <c r="AX18" i="3"/>
  <c r="AT18" i="3"/>
  <c r="AO18" i="3"/>
  <c r="AP18" i="3"/>
  <c r="AK18" i="3"/>
  <c r="AF18" i="3"/>
  <c r="AG18" i="3"/>
  <c r="AB18" i="3"/>
  <c r="W18" i="3"/>
  <c r="S18" i="3"/>
  <c r="N18" i="3"/>
  <c r="O18" i="3"/>
  <c r="J18" i="3"/>
  <c r="EO17" i="3"/>
  <c r="EN17" i="3"/>
  <c r="EJ17" i="3"/>
  <c r="EF17" i="3"/>
  <c r="EA17" i="3"/>
  <c r="EB17" i="3"/>
  <c r="DW17" i="3"/>
  <c r="DR17" i="3"/>
  <c r="DN17" i="3"/>
  <c r="DI17" i="3"/>
  <c r="DJ17" i="3"/>
  <c r="DE17" i="3"/>
  <c r="CZ17" i="3"/>
  <c r="DA17" i="3"/>
  <c r="CV17" i="3"/>
  <c r="CQ17" i="3"/>
  <c r="CM17" i="3"/>
  <c r="CN17" i="3"/>
  <c r="CO17" i="3"/>
  <c r="CH17" i="3"/>
  <c r="CD17" i="3"/>
  <c r="CE17" i="3"/>
  <c r="BY17" i="3"/>
  <c r="BU17" i="3"/>
  <c r="BV17" i="3"/>
  <c r="BP17" i="3"/>
  <c r="BL17" i="3"/>
  <c r="BG17" i="3"/>
  <c r="BC17" i="3"/>
  <c r="BD17" i="3"/>
  <c r="AX17" i="3"/>
  <c r="AY17" i="3"/>
  <c r="AT17" i="3"/>
  <c r="AO17" i="3"/>
  <c r="AK17" i="3"/>
  <c r="AL17" i="3"/>
  <c r="AF17" i="3"/>
  <c r="AB17" i="3"/>
  <c r="W17" i="3"/>
  <c r="S17" i="3"/>
  <c r="T17" i="3"/>
  <c r="N17" i="3"/>
  <c r="J17" i="3"/>
  <c r="EO16" i="3"/>
  <c r="EN16" i="3"/>
  <c r="EJ16" i="3"/>
  <c r="EF16" i="3"/>
  <c r="EG16" i="3"/>
  <c r="EA16" i="3"/>
  <c r="DW16" i="3"/>
  <c r="DR16" i="3"/>
  <c r="DS16" i="3"/>
  <c r="DN16" i="3"/>
  <c r="DI16" i="3"/>
  <c r="DE16" i="3"/>
  <c r="CZ16" i="3"/>
  <c r="CV16" i="3"/>
  <c r="CQ16" i="3"/>
  <c r="CM16" i="3"/>
  <c r="CH16" i="3"/>
  <c r="CD16" i="3"/>
  <c r="BY16" i="3"/>
  <c r="BU16" i="3"/>
  <c r="BP16" i="3"/>
  <c r="BL16" i="3"/>
  <c r="BG16" i="3"/>
  <c r="BC16" i="3"/>
  <c r="AX16" i="3"/>
  <c r="AY16" i="3"/>
  <c r="AT16" i="3"/>
  <c r="AO16" i="3"/>
  <c r="AK16" i="3"/>
  <c r="AF16" i="3"/>
  <c r="AB16" i="3"/>
  <c r="AC16" i="3"/>
  <c r="W16" i="3"/>
  <c r="S16" i="3"/>
  <c r="N16" i="3"/>
  <c r="J16" i="3"/>
  <c r="EO15" i="3"/>
  <c r="EN15" i="3"/>
  <c r="EJ15" i="3"/>
  <c r="EF15" i="3"/>
  <c r="EA15" i="3"/>
  <c r="EB15" i="3"/>
  <c r="DW15" i="3"/>
  <c r="DX15" i="3"/>
  <c r="DR15" i="3"/>
  <c r="DN15" i="3"/>
  <c r="DI15" i="3"/>
  <c r="DE15" i="3"/>
  <c r="CZ15" i="3"/>
  <c r="CV15" i="3"/>
  <c r="CQ15" i="3"/>
  <c r="CR15" i="3"/>
  <c r="CM15" i="3"/>
  <c r="CH15" i="3"/>
  <c r="CI15" i="3"/>
  <c r="CD15" i="3"/>
  <c r="BY15" i="3"/>
  <c r="BU15" i="3"/>
  <c r="BV15" i="3"/>
  <c r="BP15" i="3"/>
  <c r="BL15" i="3"/>
  <c r="BG15" i="3"/>
  <c r="BC15" i="3"/>
  <c r="AX15" i="3"/>
  <c r="AT15" i="3"/>
  <c r="AO15" i="3"/>
  <c r="AK15" i="3"/>
  <c r="AL15" i="3"/>
  <c r="AF15" i="3"/>
  <c r="AG15" i="3"/>
  <c r="AB15" i="3"/>
  <c r="W15" i="3"/>
  <c r="X15" i="3"/>
  <c r="S15" i="3"/>
  <c r="N15" i="3"/>
  <c r="O15" i="3"/>
  <c r="J15" i="3"/>
  <c r="EO14" i="3"/>
  <c r="EN14" i="3"/>
  <c r="EJ14" i="3"/>
  <c r="EK14" i="3"/>
  <c r="EF14" i="3"/>
  <c r="EA14" i="3"/>
  <c r="DW14" i="3"/>
  <c r="DR14" i="3"/>
  <c r="DN14" i="3"/>
  <c r="DI14" i="3"/>
  <c r="DE14" i="3"/>
  <c r="DF14" i="3"/>
  <c r="CZ14" i="3"/>
  <c r="DA14" i="3"/>
  <c r="CV14" i="3"/>
  <c r="CW14" i="3"/>
  <c r="CQ14" i="3"/>
  <c r="CM14" i="3"/>
  <c r="CH14" i="3"/>
  <c r="CD14" i="3"/>
  <c r="BY14" i="3"/>
  <c r="BU14" i="3"/>
  <c r="BV14" i="3"/>
  <c r="BP14" i="3"/>
  <c r="BQ14" i="3"/>
  <c r="BL14" i="3"/>
  <c r="BG14" i="3"/>
  <c r="BC14" i="3"/>
  <c r="AX14" i="3"/>
  <c r="AT14" i="3"/>
  <c r="AO14" i="3"/>
  <c r="AK14" i="3"/>
  <c r="AL14" i="3"/>
  <c r="AF14" i="3"/>
  <c r="AG14" i="3"/>
  <c r="AB14" i="3"/>
  <c r="W14" i="3"/>
  <c r="S14" i="3"/>
  <c r="N14" i="3"/>
  <c r="J14" i="3"/>
  <c r="EO13" i="3"/>
  <c r="EN13" i="3"/>
  <c r="EJ13" i="3"/>
  <c r="EF13" i="3"/>
  <c r="EA13" i="3"/>
  <c r="DW13" i="3"/>
  <c r="DR13" i="3"/>
  <c r="DN13" i="3"/>
  <c r="DO13" i="3"/>
  <c r="DI13" i="3"/>
  <c r="DJ13" i="3"/>
  <c r="DE13" i="3"/>
  <c r="CZ13" i="3"/>
  <c r="CV13" i="3"/>
  <c r="CQ13" i="3"/>
  <c r="CM13" i="3"/>
  <c r="CH13" i="3"/>
  <c r="CI13" i="3"/>
  <c r="CD13" i="3"/>
  <c r="BY13" i="3"/>
  <c r="BZ13" i="3"/>
  <c r="BU13" i="3"/>
  <c r="BV13" i="3"/>
  <c r="BP13" i="3"/>
  <c r="BL13" i="3"/>
  <c r="BG13" i="3"/>
  <c r="BH13" i="3"/>
  <c r="BC13" i="3"/>
  <c r="BD13" i="3"/>
  <c r="AX13" i="3"/>
  <c r="AT13" i="3"/>
  <c r="AO13" i="3"/>
  <c r="AP13" i="3"/>
  <c r="AK13" i="3"/>
  <c r="AL13" i="3"/>
  <c r="AF13" i="3"/>
  <c r="AB13" i="3"/>
  <c r="W13" i="3"/>
  <c r="S13" i="3"/>
  <c r="N13" i="3"/>
  <c r="O13" i="3"/>
  <c r="J13" i="3"/>
  <c r="EO12" i="3"/>
  <c r="EN12" i="3"/>
  <c r="EJ12" i="3"/>
  <c r="EK12" i="3"/>
  <c r="EF12" i="3"/>
  <c r="EG12" i="3"/>
  <c r="EA12" i="3"/>
  <c r="DW12" i="3"/>
  <c r="DR12" i="3"/>
  <c r="DN12" i="3"/>
  <c r="DI12" i="3"/>
  <c r="DE12" i="3"/>
  <c r="CZ12" i="3"/>
  <c r="CV12" i="3"/>
  <c r="CW12" i="3"/>
  <c r="CQ12" i="3"/>
  <c r="CR12" i="3"/>
  <c r="CM12" i="3"/>
  <c r="CH12" i="3"/>
  <c r="CI12" i="3"/>
  <c r="CD12" i="3"/>
  <c r="BY12" i="3"/>
  <c r="BU12" i="3"/>
  <c r="BP12" i="3"/>
  <c r="BQ12" i="3"/>
  <c r="BL12" i="3"/>
  <c r="BM12" i="3"/>
  <c r="BG12" i="3"/>
  <c r="BH12" i="3"/>
  <c r="BC12" i="3"/>
  <c r="AX12" i="3"/>
  <c r="AT12" i="3"/>
  <c r="AO12" i="3"/>
  <c r="AK12" i="3"/>
  <c r="AF12" i="3"/>
  <c r="AB12" i="3"/>
  <c r="AC12" i="3"/>
  <c r="W12" i="3"/>
  <c r="X12" i="3"/>
  <c r="S12" i="3"/>
  <c r="N12" i="3"/>
  <c r="O12" i="3"/>
  <c r="J12" i="3"/>
  <c r="EO11" i="3"/>
  <c r="EN11" i="3"/>
  <c r="EJ11" i="3"/>
  <c r="EF11" i="3"/>
  <c r="EA11" i="3"/>
  <c r="EB11" i="3"/>
  <c r="DW11" i="3"/>
  <c r="DR11" i="3"/>
  <c r="DN11" i="3"/>
  <c r="DI11" i="3"/>
  <c r="DE11" i="3"/>
  <c r="DF11" i="3"/>
  <c r="CZ11" i="3"/>
  <c r="CV11" i="3"/>
  <c r="CW11" i="3"/>
  <c r="CQ11" i="3"/>
  <c r="CR11" i="3"/>
  <c r="CM11" i="3"/>
  <c r="CH11" i="3"/>
  <c r="CD11" i="3"/>
  <c r="BY11" i="3"/>
  <c r="BU11" i="3"/>
  <c r="BV11" i="3"/>
  <c r="BP11" i="3"/>
  <c r="BL11" i="3"/>
  <c r="BG11" i="3"/>
  <c r="BH11" i="3"/>
  <c r="BC11" i="3"/>
  <c r="AX11" i="3"/>
  <c r="AT11" i="3"/>
  <c r="AO11" i="3"/>
  <c r="AK11" i="3"/>
  <c r="AF11" i="3"/>
  <c r="AB11" i="3"/>
  <c r="AC11" i="3"/>
  <c r="W11" i="3"/>
  <c r="X11" i="3"/>
  <c r="S11" i="3"/>
  <c r="T11" i="3"/>
  <c r="N11" i="3"/>
  <c r="J11" i="3"/>
  <c r="EO10" i="3"/>
  <c r="EN10" i="3"/>
  <c r="EJ10" i="3"/>
  <c r="EK10" i="3"/>
  <c r="EF10" i="3"/>
  <c r="EA10" i="3"/>
  <c r="DW10" i="3"/>
  <c r="DR10" i="3"/>
  <c r="DS10" i="3"/>
  <c r="DN10" i="3"/>
  <c r="DI10" i="3"/>
  <c r="DE10" i="3"/>
  <c r="CZ10" i="3"/>
  <c r="DA10" i="3"/>
  <c r="CV10" i="3"/>
  <c r="CQ10" i="3"/>
  <c r="CR10" i="3"/>
  <c r="CM10" i="3"/>
  <c r="CH10" i="3"/>
  <c r="CD10" i="3"/>
  <c r="CE10" i="3"/>
  <c r="BY10" i="3"/>
  <c r="BU10" i="3"/>
  <c r="BV10" i="3"/>
  <c r="BP10" i="3"/>
  <c r="BQ10" i="3"/>
  <c r="BL10" i="3"/>
  <c r="BG10" i="3"/>
  <c r="BC10" i="3"/>
  <c r="AX10" i="3"/>
  <c r="AT10" i="3"/>
  <c r="AO10" i="3"/>
  <c r="AK10" i="3"/>
  <c r="AL10" i="3"/>
  <c r="AF10" i="3"/>
  <c r="AG10" i="3"/>
  <c r="AB10" i="3"/>
  <c r="AC10" i="3"/>
  <c r="W10" i="3"/>
  <c r="S10" i="3"/>
  <c r="N10" i="3"/>
  <c r="J10" i="3"/>
  <c r="K10" i="3"/>
  <c r="EO9" i="3"/>
  <c r="EN9" i="3"/>
  <c r="EJ9" i="3"/>
  <c r="EF9" i="3"/>
  <c r="EA9" i="3"/>
  <c r="DW9" i="3"/>
  <c r="DX9" i="3"/>
  <c r="DR9" i="3"/>
  <c r="DN9" i="3"/>
  <c r="DI9" i="3"/>
  <c r="DJ9" i="3"/>
  <c r="DE9" i="3"/>
  <c r="CZ9" i="3"/>
  <c r="CV9" i="3"/>
  <c r="CQ9" i="3"/>
  <c r="CM9" i="3"/>
  <c r="CH9" i="3"/>
  <c r="CD9" i="3"/>
  <c r="BY9" i="3"/>
  <c r="BZ9" i="3"/>
  <c r="BU9" i="3"/>
  <c r="BP9" i="3"/>
  <c r="BL9" i="3"/>
  <c r="BG9" i="3"/>
  <c r="BC9" i="3"/>
  <c r="BD9" i="3"/>
  <c r="AX9" i="3"/>
  <c r="AT9" i="3"/>
  <c r="AO9" i="3"/>
  <c r="AK9" i="3"/>
  <c r="AF9" i="3"/>
  <c r="AG9" i="3"/>
  <c r="AB9" i="3"/>
  <c r="W9" i="3"/>
  <c r="S9" i="3"/>
  <c r="T9" i="3"/>
  <c r="N9" i="3"/>
  <c r="J9" i="3"/>
  <c r="EO8" i="3"/>
  <c r="EN8" i="3"/>
  <c r="EJ8" i="3"/>
  <c r="EF8" i="3"/>
  <c r="EG8" i="3"/>
  <c r="EA8" i="3"/>
  <c r="EB8" i="3"/>
  <c r="DW8" i="3"/>
  <c r="DR8" i="3"/>
  <c r="DS8" i="3"/>
  <c r="DN8" i="3"/>
  <c r="DI8" i="3"/>
  <c r="DE8" i="3"/>
  <c r="CZ8" i="3"/>
  <c r="CV8" i="3"/>
  <c r="CW8" i="3"/>
  <c r="CQ8" i="3"/>
  <c r="CM8" i="3"/>
  <c r="CH8" i="3"/>
  <c r="CD8" i="3"/>
  <c r="BY8" i="3"/>
  <c r="BZ8" i="3"/>
  <c r="BU8" i="3"/>
  <c r="BP8" i="3"/>
  <c r="BL8" i="3"/>
  <c r="BM8" i="3"/>
  <c r="BG8" i="3"/>
  <c r="BH8" i="3"/>
  <c r="BC8" i="3"/>
  <c r="AX8" i="3"/>
  <c r="AY8" i="3"/>
  <c r="AT8" i="3"/>
  <c r="AO8" i="3"/>
  <c r="AK8" i="3"/>
  <c r="AF8" i="3"/>
  <c r="AG8" i="3"/>
  <c r="AB8" i="3"/>
  <c r="AC8" i="3"/>
  <c r="W8" i="3"/>
  <c r="X8" i="3"/>
  <c r="S8" i="3"/>
  <c r="T8" i="3"/>
  <c r="N8" i="3"/>
  <c r="O8" i="3"/>
  <c r="J8" i="3"/>
  <c r="EO7" i="3"/>
  <c r="EN7" i="3"/>
  <c r="EJ7" i="3"/>
  <c r="EF7" i="3"/>
  <c r="EA7" i="3"/>
  <c r="DW7" i="3"/>
  <c r="DX7" i="3"/>
  <c r="DR7" i="3"/>
  <c r="DN7" i="3"/>
  <c r="DI7" i="3"/>
  <c r="DJ7" i="3"/>
  <c r="DE7" i="3"/>
  <c r="DF7" i="3"/>
  <c r="CZ7" i="3"/>
  <c r="CV7" i="3"/>
  <c r="CQ7" i="3"/>
  <c r="CR7" i="3"/>
  <c r="CM7" i="3"/>
  <c r="CN7" i="3"/>
  <c r="CH7" i="3"/>
  <c r="CD7" i="3"/>
  <c r="BY7" i="3"/>
  <c r="BZ7" i="3"/>
  <c r="BU7" i="3"/>
  <c r="BP7" i="3"/>
  <c r="BL7" i="3"/>
  <c r="BM7" i="3"/>
  <c r="BG7" i="3"/>
  <c r="BH7" i="3"/>
  <c r="BC7" i="3"/>
  <c r="BD7" i="3"/>
  <c r="AX7" i="3"/>
  <c r="AT7" i="3"/>
  <c r="AO7" i="3"/>
  <c r="AK7" i="3"/>
  <c r="AF7" i="3"/>
  <c r="AB7" i="3"/>
  <c r="W7" i="3"/>
  <c r="X7" i="3"/>
  <c r="S7" i="3"/>
  <c r="N7" i="3"/>
  <c r="J7" i="3"/>
  <c r="EO6" i="3"/>
  <c r="EN6" i="3"/>
  <c r="EJ6" i="3"/>
  <c r="EF6" i="3"/>
  <c r="EA6" i="3"/>
  <c r="DW6" i="3"/>
  <c r="DR6" i="3"/>
  <c r="DS6" i="3"/>
  <c r="DN6" i="3"/>
  <c r="DI6" i="3"/>
  <c r="DE6" i="3"/>
  <c r="CZ6" i="3"/>
  <c r="DA6" i="3"/>
  <c r="CV6" i="3"/>
  <c r="CQ6" i="3"/>
  <c r="CM6" i="3"/>
  <c r="CH6" i="3"/>
  <c r="CD6" i="3"/>
  <c r="CE6" i="3"/>
  <c r="BY6" i="3"/>
  <c r="BU6" i="3"/>
  <c r="BP6" i="3"/>
  <c r="BL6" i="3"/>
  <c r="BG6" i="3"/>
  <c r="BC6" i="3"/>
  <c r="AX6" i="3"/>
  <c r="AY6" i="3"/>
  <c r="AT6" i="3"/>
  <c r="AO6" i="3"/>
  <c r="AK6" i="3"/>
  <c r="AL6" i="3"/>
  <c r="AF6" i="3"/>
  <c r="AG6" i="3"/>
  <c r="AB6" i="3"/>
  <c r="AC6" i="3"/>
  <c r="W6" i="3"/>
  <c r="X6" i="3"/>
  <c r="S6" i="3"/>
  <c r="N6" i="3"/>
  <c r="O6" i="3"/>
  <c r="J6" i="3"/>
  <c r="K6" i="3"/>
  <c r="EO5" i="3"/>
  <c r="EN5" i="3"/>
  <c r="EJ5" i="3"/>
  <c r="EK5" i="3"/>
  <c r="EF5" i="3"/>
  <c r="EA5" i="3"/>
  <c r="DW5" i="3"/>
  <c r="DR5" i="3"/>
  <c r="DN5" i="3"/>
  <c r="DI5" i="3"/>
  <c r="DE5" i="3"/>
  <c r="CZ5" i="3"/>
  <c r="CV5" i="3"/>
  <c r="CQ5" i="3"/>
  <c r="CM5" i="3"/>
  <c r="CH5" i="3"/>
  <c r="CD5" i="3"/>
  <c r="BY5" i="3"/>
  <c r="BZ5" i="3"/>
  <c r="BU5" i="3"/>
  <c r="BP5" i="3"/>
  <c r="BQ5" i="3"/>
  <c r="BL5" i="3"/>
  <c r="BG5" i="3"/>
  <c r="BH5" i="3"/>
  <c r="BC5" i="3"/>
  <c r="BD5" i="3"/>
  <c r="AX5" i="3"/>
  <c r="AY5" i="3"/>
  <c r="AT5" i="3"/>
  <c r="AO5" i="3"/>
  <c r="AK5" i="3"/>
  <c r="AF5" i="3"/>
  <c r="AB5" i="3"/>
  <c r="W5" i="3"/>
  <c r="X5" i="3"/>
  <c r="S5" i="3"/>
  <c r="T5" i="3"/>
  <c r="N5" i="3"/>
  <c r="O5" i="3"/>
  <c r="J5" i="3"/>
  <c r="K5" i="3"/>
  <c r="EK11" i="3"/>
  <c r="EL11" i="3"/>
  <c r="K14" i="3"/>
  <c r="L14" i="3"/>
  <c r="BZ6" i="3"/>
  <c r="CA6" i="3"/>
  <c r="EG7" i="3"/>
  <c r="EH7" i="3"/>
  <c r="DO10" i="3"/>
  <c r="DP10" i="3"/>
  <c r="BQ30" i="3"/>
  <c r="BR30" i="3"/>
  <c r="N22" i="8"/>
  <c r="N23" i="8"/>
  <c r="N24" i="8"/>
  <c r="N25" i="8"/>
  <c r="N26" i="8"/>
  <c r="O26" i="8"/>
  <c r="BD12" i="3"/>
  <c r="BE12" i="3"/>
  <c r="BQ16" i="3"/>
  <c r="BR16" i="3"/>
  <c r="DX40" i="3"/>
  <c r="DY40" i="3"/>
  <c r="Z22" i="8"/>
  <c r="AA22" i="8"/>
  <c r="EK6" i="3"/>
  <c r="DX8" i="3"/>
  <c r="DY8" i="3"/>
  <c r="K9" i="3"/>
  <c r="DJ11" i="3"/>
  <c r="DK11" i="3"/>
  <c r="BH22" i="3"/>
  <c r="BI22" i="3"/>
  <c r="AG5" i="3"/>
  <c r="DO5" i="3"/>
  <c r="BV9" i="3"/>
  <c r="BW9" i="3"/>
  <c r="DA9" i="3"/>
  <c r="DB9" i="3"/>
  <c r="BM11" i="3"/>
  <c r="BN11" i="3"/>
  <c r="DX13" i="3"/>
  <c r="DY13" i="3"/>
  <c r="DF21" i="3"/>
  <c r="DG21" i="3"/>
  <c r="AG22" i="3"/>
  <c r="AH22" i="3"/>
  <c r="X35" i="3"/>
  <c r="Y35" i="3"/>
  <c r="CI6" i="3"/>
  <c r="CJ6" i="3"/>
  <c r="O11" i="3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K45" i="8"/>
  <c r="P11" i="3"/>
  <c r="AL11" i="3"/>
  <c r="AM11" i="3"/>
  <c r="K12" i="3"/>
  <c r="L12" i="3"/>
  <c r="DA13" i="3"/>
  <c r="DB13" i="3"/>
  <c r="DS25" i="3"/>
  <c r="DT25" i="3"/>
  <c r="DS26" i="3"/>
  <c r="DT26" i="3"/>
  <c r="K27" i="3"/>
  <c r="L27" i="3"/>
  <c r="X34" i="3"/>
  <c r="Y34" i="3"/>
  <c r="AP5" i="3"/>
  <c r="AP7" i="3"/>
  <c r="AQ7" i="3"/>
  <c r="AY10" i="3"/>
  <c r="AZ10" i="3"/>
  <c r="DX11" i="3"/>
  <c r="DY11" i="3"/>
  <c r="DO12" i="3"/>
  <c r="DP12" i="3"/>
  <c r="CE14" i="3"/>
  <c r="CF14" i="3"/>
  <c r="X16" i="3"/>
  <c r="Y16" i="3"/>
  <c r="AC19" i="3"/>
  <c r="AD19" i="3"/>
  <c r="CR20" i="3"/>
  <c r="CS20" i="3"/>
  <c r="BZ24" i="3"/>
  <c r="CA24" i="3"/>
  <c r="BV25" i="3"/>
  <c r="BW25" i="3"/>
  <c r="DS7" i="3"/>
  <c r="DT7" i="3"/>
  <c r="CE9" i="3"/>
  <c r="CF9" i="3"/>
  <c r="BH14" i="3"/>
  <c r="BI14" i="3"/>
  <c r="DO18" i="3"/>
  <c r="DP18" i="3"/>
  <c r="BD32" i="3"/>
  <c r="BE32" i="3"/>
  <c r="EG5" i="3"/>
  <c r="BQ6" i="3"/>
  <c r="BR6" i="3"/>
  <c r="CW6" i="3"/>
  <c r="CX6" i="3"/>
  <c r="CW7" i="3"/>
  <c r="CX7" i="3"/>
  <c r="DO8" i="3"/>
  <c r="DP8" i="3"/>
  <c r="DF10" i="3"/>
  <c r="DG10" i="3"/>
  <c r="AY11" i="3"/>
  <c r="AZ11" i="3"/>
  <c r="AU12" i="3"/>
  <c r="AV12" i="3"/>
  <c r="DX12" i="3"/>
  <c r="DY12" i="3"/>
  <c r="DJ15" i="3"/>
  <c r="DK15" i="3"/>
  <c r="BV5" i="3"/>
  <c r="CN8" i="3"/>
  <c r="CO8" i="3"/>
  <c r="BH9" i="3"/>
  <c r="BI9" i="3"/>
  <c r="CN9" i="3"/>
  <c r="CO9" i="3"/>
  <c r="CI10" i="3"/>
  <c r="CJ10" i="3"/>
  <c r="CW16" i="3"/>
  <c r="CX16" i="3"/>
  <c r="BM5" i="3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M47" i="8"/>
  <c r="AH6" i="3"/>
  <c r="BD6" i="3"/>
  <c r="BE6" i="3"/>
  <c r="DX6" i="3"/>
  <c r="DY6" i="3"/>
  <c r="AU7" i="3"/>
  <c r="AV7" i="3"/>
  <c r="DK7" i="3"/>
  <c r="AU8" i="3"/>
  <c r="AV8" i="3"/>
  <c r="X9" i="3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AA44" i="8"/>
  <c r="AH10" i="3"/>
  <c r="CW10" i="3"/>
  <c r="CX10" i="3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U33" i="9"/>
  <c r="AD11" i="3"/>
  <c r="EC11" i="3"/>
  <c r="BI12" i="3"/>
  <c r="CE12" i="3"/>
  <c r="CF12" i="3"/>
  <c r="AM13" i="3"/>
  <c r="BI13" i="3"/>
  <c r="CE13" i="3"/>
  <c r="CF13" i="3"/>
  <c r="AM14" i="3"/>
  <c r="DG14" i="3"/>
  <c r="EG14" i="3"/>
  <c r="EH14" i="3"/>
  <c r="T15" i="3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W42" i="9"/>
  <c r="U15" i="3"/>
  <c r="AP15" i="3"/>
  <c r="AQ15" i="3"/>
  <c r="AZ16" i="3"/>
  <c r="AP17" i="3"/>
  <c r="AQ17" i="3"/>
  <c r="DO17" i="3"/>
  <c r="DP17" i="3"/>
  <c r="BH19" i="3"/>
  <c r="BI19" i="3"/>
  <c r="BE20" i="3"/>
  <c r="DS20" i="3"/>
  <c r="DT20" i="3"/>
  <c r="EB22" i="3"/>
  <c r="EC22" i="3"/>
  <c r="AY24" i="3"/>
  <c r="AZ24" i="3"/>
  <c r="X25" i="3"/>
  <c r="Y25" i="3"/>
  <c r="DX26" i="3"/>
  <c r="DY26" i="3"/>
  <c r="O28" i="3"/>
  <c r="P28" i="3"/>
  <c r="DB28" i="3"/>
  <c r="BM31" i="3"/>
  <c r="BN31" i="3"/>
  <c r="CF39" i="3"/>
  <c r="CR5" i="3"/>
  <c r="BH6" i="3"/>
  <c r="BI6" i="3"/>
  <c r="CF6" i="3"/>
  <c r="DB6" i="3"/>
  <c r="AY7" i="3"/>
  <c r="AZ7" i="3"/>
  <c r="BV7" i="3"/>
  <c r="BW7" i="3"/>
  <c r="CS7" i="3"/>
  <c r="AZ8" i="3"/>
  <c r="DT8" i="3"/>
  <c r="BE9" i="3"/>
  <c r="CA9" i="3"/>
  <c r="CF10" i="3"/>
  <c r="DB10" i="3"/>
  <c r="DT10" i="3"/>
  <c r="BI11" i="3"/>
  <c r="DG11" i="3"/>
  <c r="P12" i="3"/>
  <c r="CJ12" i="3"/>
  <c r="EB12" i="3"/>
  <c r="EC12" i="3"/>
  <c r="P13" i="3"/>
  <c r="CJ13" i="3"/>
  <c r="EB13" i="3"/>
  <c r="EC13" i="3"/>
  <c r="O14" i="3"/>
  <c r="P14" i="3"/>
  <c r="CI14" i="3"/>
  <c r="CJ14" i="3"/>
  <c r="EL14" i="3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W134" i="8"/>
  <c r="Y15" i="3"/>
  <c r="BW15" i="3"/>
  <c r="CS15" i="3"/>
  <c r="AD16" i="3"/>
  <c r="BZ16" i="3"/>
  <c r="CA16" i="3"/>
  <c r="DA16" i="3"/>
  <c r="DB16" i="3"/>
  <c r="U17" i="3"/>
  <c r="AU17" i="3"/>
  <c r="AV17" i="3"/>
  <c r="BW17" i="3"/>
  <c r="CR17" i="3"/>
  <c r="CS17" i="3"/>
  <c r="DS17" i="3"/>
  <c r="DT17" i="3"/>
  <c r="K18" i="3"/>
  <c r="L18" i="3"/>
  <c r="BM19" i="3"/>
  <c r="BN19" i="3"/>
  <c r="CN19" i="3"/>
  <c r="CO19" i="3"/>
  <c r="AG20" i="3"/>
  <c r="AH20" i="3"/>
  <c r="BZ20" i="3"/>
  <c r="CA20" i="3"/>
  <c r="DX20" i="3"/>
  <c r="DY20" i="3"/>
  <c r="K22" i="3"/>
  <c r="L22" i="3"/>
  <c r="DG23" i="3"/>
  <c r="EG23" i="3"/>
  <c r="EH23" i="3"/>
  <c r="T28" i="3"/>
  <c r="U28" i="3"/>
  <c r="L32" i="3"/>
  <c r="DP33" i="3"/>
  <c r="CR36" i="3"/>
  <c r="CS36" i="3"/>
  <c r="DF37" i="3"/>
  <c r="DG37" i="3"/>
  <c r="EH38" i="3"/>
  <c r="CO43" i="3"/>
  <c r="EG43" i="3"/>
  <c r="EH43" i="3"/>
  <c r="DS52" i="3"/>
  <c r="DT52" i="3"/>
  <c r="AC5" i="3"/>
  <c r="CW5" i="3"/>
  <c r="EB5" i="3"/>
  <c r="AM6" i="3"/>
  <c r="BM6" i="3"/>
  <c r="BN6" i="3"/>
  <c r="EG6" i="3"/>
  <c r="CA7" i="3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K31" i="9"/>
  <c r="AD8" i="3"/>
  <c r="CA8" i="3"/>
  <c r="CX8" i="3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Y42" i="8"/>
  <c r="AH9" i="3"/>
  <c r="DY9" i="3"/>
  <c r="AM10" i="3"/>
  <c r="BH10" i="3"/>
  <c r="BI10" i="3"/>
  <c r="CI11" i="3"/>
  <c r="CJ11" i="3"/>
  <c r="BN12" i="3"/>
  <c r="DJ12" i="3"/>
  <c r="DK12" i="3"/>
  <c r="EH12" i="3"/>
  <c r="AQ13" i="3"/>
  <c r="DK13" i="3"/>
  <c r="BR14" i="3"/>
  <c r="DY15" i="3"/>
  <c r="K16" i="3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M35" i="9"/>
  <c r="L16" i="3"/>
  <c r="BD16" i="3"/>
  <c r="BE16" i="3"/>
  <c r="EH16" i="3"/>
  <c r="AZ17" i="3"/>
  <c r="DX17" i="3"/>
  <c r="DY17" i="3"/>
  <c r="O22" i="3"/>
  <c r="P22" i="3"/>
  <c r="BQ22" i="3"/>
  <c r="BR22" i="3"/>
  <c r="DO24" i="3"/>
  <c r="DP24" i="3"/>
  <c r="EG25" i="3"/>
  <c r="EH25" i="3"/>
  <c r="AY26" i="3"/>
  <c r="AZ26" i="3"/>
  <c r="Y30" i="3"/>
  <c r="BR35" i="3"/>
  <c r="BE37" i="3"/>
  <c r="AL43" i="3"/>
  <c r="AM43" i="3"/>
  <c r="EK43" i="3"/>
  <c r="EL43" i="3"/>
  <c r="CE45" i="3"/>
  <c r="CF45" i="3"/>
  <c r="AC49" i="3"/>
  <c r="AD49" i="3"/>
  <c r="CR14" i="3"/>
  <c r="CS14" i="3"/>
  <c r="AC15" i="3"/>
  <c r="AD15" i="3"/>
  <c r="CW15" i="3"/>
  <c r="CX15" i="3"/>
  <c r="BZ17" i="3"/>
  <c r="CA17" i="3"/>
  <c r="BV18" i="3"/>
  <c r="BW18" i="3"/>
  <c r="DA18" i="3"/>
  <c r="DB18" i="3"/>
  <c r="AP20" i="3"/>
  <c r="AQ20" i="3"/>
  <c r="DX21" i="3"/>
  <c r="DY21" i="3"/>
  <c r="CI23" i="3"/>
  <c r="CJ23" i="3"/>
  <c r="DS24" i="3"/>
  <c r="DT24" i="3"/>
  <c r="BD26" i="3"/>
  <c r="BE26" i="3"/>
  <c r="CE27" i="3"/>
  <c r="CF27" i="3"/>
  <c r="AG29" i="3"/>
  <c r="AH29" i="3"/>
  <c r="BV41" i="3"/>
  <c r="BW41" i="3"/>
  <c r="DF5" i="3"/>
  <c r="AP6" i="3"/>
  <c r="AQ6" i="3"/>
  <c r="BI7" i="3"/>
  <c r="CE7" i="3"/>
  <c r="CF7" i="3"/>
  <c r="J46" i="8"/>
  <c r="J47" i="8"/>
  <c r="J48" i="8"/>
  <c r="J49" i="8"/>
  <c r="J50" i="8"/>
  <c r="J51" i="8"/>
  <c r="K51" i="8"/>
  <c r="AH8" i="3"/>
  <c r="BI8" i="3"/>
  <c r="EC8" i="3"/>
  <c r="AP10" i="3"/>
  <c r="AQ10" i="3"/>
  <c r="BR10" i="3"/>
  <c r="U11" i="3"/>
  <c r="CS11" i="3"/>
  <c r="I57" i="8"/>
  <c r="Y12" i="3"/>
  <c r="BR12" i="3"/>
  <c r="CS12" i="3"/>
  <c r="EL12" i="3"/>
  <c r="T13" i="3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Y35" i="9"/>
  <c r="U13" i="3"/>
  <c r="AU13" i="3"/>
  <c r="AV13" i="3"/>
  <c r="BW13" i="3"/>
  <c r="CN13" i="3"/>
  <c r="CO13" i="3"/>
  <c r="DP13" i="3"/>
  <c r="EK13" i="3"/>
  <c r="EL13" i="3"/>
  <c r="X14" i="3"/>
  <c r="J52" i="8"/>
  <c r="J53" i="8"/>
  <c r="K53" i="8"/>
  <c r="Y14" i="3"/>
  <c r="AU14" i="3"/>
  <c r="AV14" i="3"/>
  <c r="BW14" i="3"/>
  <c r="CX14" i="3"/>
  <c r="DO14" i="3"/>
  <c r="DP14" i="3"/>
  <c r="AH15" i="3"/>
  <c r="BD15" i="3"/>
  <c r="BE15" i="3"/>
  <c r="BZ15" i="3"/>
  <c r="CA15" i="3"/>
  <c r="EC15" i="3"/>
  <c r="O16" i="3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Q56" i="8"/>
  <c r="P16" i="3"/>
  <c r="AG16" i="3"/>
  <c r="AH16" i="3"/>
  <c r="BH16" i="3"/>
  <c r="BI16" i="3"/>
  <c r="CI16" i="3"/>
  <c r="CJ16" i="3"/>
  <c r="DJ16" i="3"/>
  <c r="DK16" i="3"/>
  <c r="CF17" i="3"/>
  <c r="AU18" i="3"/>
  <c r="AV18" i="3"/>
  <c r="DF18" i="3"/>
  <c r="DG18" i="3"/>
  <c r="T19" i="3"/>
  <c r="U19" i="3"/>
  <c r="BW19" i="3"/>
  <c r="CW19" i="3"/>
  <c r="CX19" i="3"/>
  <c r="O20" i="3"/>
  <c r="P20" i="3"/>
  <c r="CR21" i="3"/>
  <c r="CS21" i="3"/>
  <c r="AC23" i="3"/>
  <c r="AD23" i="3"/>
  <c r="DK25" i="3"/>
  <c r="BD27" i="3"/>
  <c r="BE27" i="3"/>
  <c r="DJ27" i="3"/>
  <c r="DK27" i="3"/>
  <c r="DJ30" i="3"/>
  <c r="DK30" i="3"/>
  <c r="EG30" i="3"/>
  <c r="EH30" i="3"/>
  <c r="T31" i="3"/>
  <c r="U31" i="3"/>
  <c r="EB31" i="3"/>
  <c r="EC31" i="3"/>
  <c r="BM34" i="3"/>
  <c r="BN34" i="3"/>
  <c r="DJ38" i="3"/>
  <c r="DK38" i="3"/>
  <c r="AP40" i="3"/>
  <c r="AQ40" i="3"/>
  <c r="EG42" i="3"/>
  <c r="EH42" i="3"/>
  <c r="BQ44" i="3"/>
  <c r="BR44" i="3"/>
  <c r="DS49" i="3"/>
  <c r="DT49" i="3"/>
  <c r="CN6" i="3"/>
  <c r="CO6" i="3"/>
  <c r="DO6" i="3"/>
  <c r="DP6" i="3"/>
  <c r="CI8" i="3"/>
  <c r="CJ8" i="3"/>
  <c r="X10" i="3"/>
  <c r="AU10" i="3"/>
  <c r="AV10" i="3"/>
  <c r="EG10" i="3"/>
  <c r="EH10" i="3"/>
  <c r="AY14" i="3"/>
  <c r="AZ14" i="3"/>
  <c r="DO16" i="3"/>
  <c r="DP16" i="3"/>
  <c r="AG17" i="3"/>
  <c r="AH17" i="3"/>
  <c r="AY18" i="3"/>
  <c r="AZ18" i="3"/>
  <c r="DA19" i="3"/>
  <c r="DB19" i="3"/>
  <c r="EB19" i="3"/>
  <c r="EC19" i="3"/>
  <c r="T20" i="3"/>
  <c r="U20" i="3"/>
  <c r="X21" i="3"/>
  <c r="Y21" i="3"/>
  <c r="DA22" i="3"/>
  <c r="DB22" i="3"/>
  <c r="BH23" i="3"/>
  <c r="BI23" i="3"/>
  <c r="BQ24" i="3"/>
  <c r="BR24" i="3"/>
  <c r="AC27" i="3"/>
  <c r="AD27" i="3"/>
  <c r="BH27" i="3"/>
  <c r="BI27" i="3"/>
  <c r="CN28" i="3"/>
  <c r="CO28" i="3"/>
  <c r="K29" i="3"/>
  <c r="L29" i="3"/>
  <c r="DO29" i="3"/>
  <c r="DP29" i="3"/>
  <c r="AU36" i="3"/>
  <c r="AV36" i="3"/>
  <c r="DO48" i="3"/>
  <c r="DP48" i="3"/>
  <c r="X52" i="3"/>
  <c r="Y52" i="3"/>
  <c r="AL5" i="3"/>
  <c r="DJ5" i="3"/>
  <c r="EQ10" i="3"/>
  <c r="M30" i="9"/>
  <c r="AD6" i="3"/>
  <c r="AZ6" i="3"/>
  <c r="BV6" i="3"/>
  <c r="BW6" i="3"/>
  <c r="DT6" i="3"/>
  <c r="AL7" i="3"/>
  <c r="AM7" i="3"/>
  <c r="BN7" i="3"/>
  <c r="CI7" i="3"/>
  <c r="CJ7" i="3"/>
  <c r="DG7" i="3"/>
  <c r="EB7" i="3"/>
  <c r="EC7" i="3"/>
  <c r="BN8" i="3"/>
  <c r="EH8" i="3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O31" i="9"/>
  <c r="U9" i="3"/>
  <c r="AP9" i="3"/>
  <c r="AQ9" i="3"/>
  <c r="BQ9" i="3"/>
  <c r="BR9" i="3"/>
  <c r="CI9" i="3"/>
  <c r="CJ9" i="3"/>
  <c r="DK9" i="3"/>
  <c r="EK9" i="3"/>
  <c r="EL9" i="3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S31" i="9"/>
  <c r="AD10" i="3"/>
  <c r="BW10" i="3"/>
  <c r="CS10" i="3"/>
  <c r="DJ10" i="3"/>
  <c r="DK10" i="3"/>
  <c r="EL10" i="3"/>
  <c r="Q46" i="8"/>
  <c r="Y11" i="3"/>
  <c r="BW11" i="3"/>
  <c r="CX11" i="3"/>
  <c r="AD12" i="3"/>
  <c r="AY12" i="3"/>
  <c r="AZ12" i="3"/>
  <c r="CX12" i="3"/>
  <c r="DS12" i="3"/>
  <c r="DT12" i="3"/>
  <c r="BE13" i="3"/>
  <c r="CA13" i="3"/>
  <c r="AH14" i="3"/>
  <c r="DB14" i="3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U58" i="8"/>
  <c r="P15" i="3"/>
  <c r="AM15" i="3"/>
  <c r="BH15" i="3"/>
  <c r="BI15" i="3"/>
  <c r="CJ15" i="3"/>
  <c r="DF15" i="3"/>
  <c r="DG15" i="3"/>
  <c r="T16" i="3"/>
  <c r="U16" i="3"/>
  <c r="BM16" i="3"/>
  <c r="BN16" i="3"/>
  <c r="DT16" i="3"/>
  <c r="AM17" i="3"/>
  <c r="CI17" i="3"/>
  <c r="CJ17" i="3"/>
  <c r="AC18" i="3"/>
  <c r="AD18" i="3"/>
  <c r="AY19" i="3"/>
  <c r="AZ19" i="3"/>
  <c r="EG19" i="3"/>
  <c r="EH19" i="3"/>
  <c r="EK20" i="3"/>
  <c r="EL20" i="3"/>
  <c r="CE22" i="3"/>
  <c r="CF22" i="3"/>
  <c r="AP24" i="3"/>
  <c r="AQ24" i="3"/>
  <c r="BQ25" i="3"/>
  <c r="BR25" i="3"/>
  <c r="CN25" i="3"/>
  <c r="CO25" i="3"/>
  <c r="CR30" i="3"/>
  <c r="CS30" i="3"/>
  <c r="DF31" i="3"/>
  <c r="DG31" i="3"/>
  <c r="AY35" i="3"/>
  <c r="AZ35" i="3"/>
  <c r="DP36" i="3"/>
  <c r="L38" i="3"/>
  <c r="BH38" i="3"/>
  <c r="BI38" i="3"/>
  <c r="EB39" i="3"/>
  <c r="EC39" i="3"/>
  <c r="DB40" i="3"/>
  <c r="CA46" i="3"/>
  <c r="BM53" i="3"/>
  <c r="BN53" i="3"/>
  <c r="BE17" i="3"/>
  <c r="EK17" i="3"/>
  <c r="EL17" i="3"/>
  <c r="X18" i="3"/>
  <c r="Y18" i="3"/>
  <c r="CW18" i="3"/>
  <c r="CX18" i="3"/>
  <c r="BD19" i="3"/>
  <c r="BE19" i="3"/>
  <c r="BZ19" i="3"/>
  <c r="CA19" i="3"/>
  <c r="BI20" i="3"/>
  <c r="BE21" i="3"/>
  <c r="CA21" i="3"/>
  <c r="CJ22" i="3"/>
  <c r="DG22" i="3"/>
  <c r="P23" i="3"/>
  <c r="AM23" i="3"/>
  <c r="AZ25" i="3"/>
  <c r="CS25" i="3"/>
  <c r="DO25" i="3"/>
  <c r="DP25" i="3"/>
  <c r="AH26" i="3"/>
  <c r="DB26" i="3"/>
  <c r="CJ27" i="3"/>
  <c r="EC27" i="3"/>
  <c r="AL28" i="3"/>
  <c r="AM28" i="3"/>
  <c r="BE29" i="3"/>
  <c r="CA29" i="3"/>
  <c r="P32" i="3"/>
  <c r="CF32" i="3"/>
  <c r="CA33" i="3"/>
  <c r="CR35" i="3"/>
  <c r="CS35" i="3"/>
  <c r="BI37" i="3"/>
  <c r="P38" i="3"/>
  <c r="BN38" i="3"/>
  <c r="EG39" i="3"/>
  <c r="EH39" i="3"/>
  <c r="BI41" i="3"/>
  <c r="DB41" i="3"/>
  <c r="AG42" i="3"/>
  <c r="AH42" i="3"/>
  <c r="BW44" i="3"/>
  <c r="L45" i="3"/>
  <c r="BI50" i="3"/>
  <c r="Y51" i="3"/>
  <c r="DT51" i="3"/>
  <c r="AQ54" i="3"/>
  <c r="CW30" i="3"/>
  <c r="CX30" i="3"/>
  <c r="X31" i="3"/>
  <c r="Y31" i="3"/>
  <c r="DA32" i="3"/>
  <c r="DB32" i="3"/>
  <c r="AC34" i="3"/>
  <c r="AD34" i="3"/>
  <c r="CW35" i="3"/>
  <c r="CX35" i="3"/>
  <c r="AC36" i="3"/>
  <c r="AD36" i="3"/>
  <c r="AL37" i="3"/>
  <c r="AM37" i="3"/>
  <c r="AL42" i="3"/>
  <c r="AM42" i="3"/>
  <c r="AC44" i="3"/>
  <c r="AD44" i="3"/>
  <c r="AL45" i="3"/>
  <c r="AM45" i="3"/>
  <c r="CI45" i="3"/>
  <c r="CJ45" i="3"/>
  <c r="EG45" i="3"/>
  <c r="EH45" i="3"/>
  <c r="BH47" i="3"/>
  <c r="BI47" i="3"/>
  <c r="DB17" i="3"/>
  <c r="AH18" i="3"/>
  <c r="CF18" i="3"/>
  <c r="EC18" i="3"/>
  <c r="O19" i="3"/>
  <c r="P19" i="3"/>
  <c r="AM19" i="3"/>
  <c r="CI19" i="3"/>
  <c r="CJ19" i="3"/>
  <c r="DG19" i="3"/>
  <c r="AV20" i="3"/>
  <c r="CJ20" i="3"/>
  <c r="DB20" i="3"/>
  <c r="K21" i="3"/>
  <c r="L21" i="3"/>
  <c r="AM21" i="3"/>
  <c r="BI21" i="3"/>
  <c r="CE21" i="3"/>
  <c r="CF21" i="3"/>
  <c r="AV22" i="3"/>
  <c r="DK22" i="3"/>
  <c r="EG22" i="3"/>
  <c r="EH22" i="3"/>
  <c r="U23" i="3"/>
  <c r="AP23" i="3"/>
  <c r="AQ23" i="3"/>
  <c r="CS23" i="3"/>
  <c r="DS23" i="3"/>
  <c r="DT23" i="3"/>
  <c r="L25" i="3"/>
  <c r="AH25" i="3"/>
  <c r="BE25" i="3"/>
  <c r="CF25" i="3"/>
  <c r="L26" i="3"/>
  <c r="AM26" i="3"/>
  <c r="DG26" i="3"/>
  <c r="P27" i="3"/>
  <c r="BR27" i="3"/>
  <c r="AV28" i="3"/>
  <c r="U29" i="3"/>
  <c r="CF29" i="3"/>
  <c r="DY29" i="3"/>
  <c r="L30" i="3"/>
  <c r="BZ30" i="3"/>
  <c r="CA30" i="3"/>
  <c r="DT30" i="3"/>
  <c r="AY31" i="3"/>
  <c r="AZ31" i="3"/>
  <c r="BW31" i="3"/>
  <c r="CS31" i="3"/>
  <c r="AP32" i="3"/>
  <c r="AQ32" i="3"/>
  <c r="CJ32" i="3"/>
  <c r="AL33" i="3"/>
  <c r="AM33" i="3"/>
  <c r="BI33" i="3"/>
  <c r="DA33" i="3"/>
  <c r="DB33" i="3"/>
  <c r="L34" i="3"/>
  <c r="CX34" i="3"/>
  <c r="BD35" i="3"/>
  <c r="BE35" i="3"/>
  <c r="CA35" i="3"/>
  <c r="DS35" i="3"/>
  <c r="DT35" i="3"/>
  <c r="L36" i="3"/>
  <c r="DP37" i="3"/>
  <c r="AV38" i="3"/>
  <c r="BQ38" i="3"/>
  <c r="BR38" i="3"/>
  <c r="AD40" i="3"/>
  <c r="BW40" i="3"/>
  <c r="CN40" i="3"/>
  <c r="CO40" i="3"/>
  <c r="DK40" i="3"/>
  <c r="EH40" i="3"/>
  <c r="EB41" i="3"/>
  <c r="EC41" i="3"/>
  <c r="AZ43" i="3"/>
  <c r="DB43" i="3"/>
  <c r="DY43" i="3"/>
  <c r="EC44" i="3"/>
  <c r="AQ45" i="3"/>
  <c r="T46" i="3"/>
  <c r="U46" i="3"/>
  <c r="BM46" i="3"/>
  <c r="BN46" i="3"/>
  <c r="DG46" i="3"/>
  <c r="EB46" i="3"/>
  <c r="EC46" i="3"/>
  <c r="AY48" i="3"/>
  <c r="AZ48" i="3"/>
  <c r="K52" i="3"/>
  <c r="L52" i="3"/>
  <c r="BI52" i="3"/>
  <c r="AZ53" i="3"/>
  <c r="O21" i="3"/>
  <c r="P21" i="3"/>
  <c r="EK21" i="3"/>
  <c r="EL21" i="3"/>
  <c r="BV22" i="3"/>
  <c r="BW22" i="3"/>
  <c r="CR22" i="3"/>
  <c r="CS22" i="3"/>
  <c r="EK22" i="3"/>
  <c r="EL22" i="3"/>
  <c r="AG24" i="3"/>
  <c r="AH24" i="3"/>
  <c r="BD24" i="3"/>
  <c r="BE24" i="3"/>
  <c r="DX24" i="3"/>
  <c r="DY24" i="3"/>
  <c r="AP27" i="3"/>
  <c r="AQ27" i="3"/>
  <c r="EK28" i="3"/>
  <c r="EL28" i="3"/>
  <c r="AG34" i="3"/>
  <c r="AH34" i="3"/>
  <c r="AL35" i="3"/>
  <c r="AM35" i="3"/>
  <c r="CE36" i="3"/>
  <c r="CF36" i="3"/>
  <c r="DA36" i="3"/>
  <c r="DB36" i="3"/>
  <c r="BQ39" i="3"/>
  <c r="BR39" i="3"/>
  <c r="AU41" i="3"/>
  <c r="AV41" i="3"/>
  <c r="AP42" i="3"/>
  <c r="AQ42" i="3"/>
  <c r="DS42" i="3"/>
  <c r="DT42" i="3"/>
  <c r="AC43" i="3"/>
  <c r="AD43" i="3"/>
  <c r="EB48" i="3"/>
  <c r="EC48" i="3"/>
  <c r="CR50" i="3"/>
  <c r="CS50" i="3"/>
  <c r="EB51" i="3"/>
  <c r="EC51" i="3"/>
  <c r="Q30" i="8"/>
  <c r="BQ17" i="3"/>
  <c r="BR17" i="3"/>
  <c r="DF17" i="3"/>
  <c r="DG17" i="3"/>
  <c r="AL18" i="3"/>
  <c r="AM18" i="3"/>
  <c r="DK18" i="3"/>
  <c r="AQ19" i="3"/>
  <c r="BR19" i="3"/>
  <c r="DK19" i="3"/>
  <c r="EL19" i="3"/>
  <c r="AZ20" i="3"/>
  <c r="BR20" i="3"/>
  <c r="CO20" i="3"/>
  <c r="EH20" i="3"/>
  <c r="AQ21" i="3"/>
  <c r="CO21" i="3"/>
  <c r="DJ21" i="3"/>
  <c r="DK21" i="3"/>
  <c r="AD22" i="3"/>
  <c r="CX22" i="3"/>
  <c r="Y23" i="3"/>
  <c r="AY23" i="3"/>
  <c r="AZ23" i="3"/>
  <c r="BV23" i="3"/>
  <c r="BW23" i="3"/>
  <c r="CW23" i="3"/>
  <c r="CX23" i="3"/>
  <c r="BH24" i="3"/>
  <c r="BI24" i="3"/>
  <c r="CE24" i="3"/>
  <c r="CF24" i="3"/>
  <c r="AL25" i="3"/>
  <c r="AM25" i="3"/>
  <c r="BM26" i="3"/>
  <c r="BN26" i="3"/>
  <c r="CN26" i="3"/>
  <c r="CO26" i="3"/>
  <c r="EG26" i="3"/>
  <c r="EH26" i="3"/>
  <c r="AU27" i="3"/>
  <c r="AV27" i="3"/>
  <c r="CR27" i="3"/>
  <c r="CS27" i="3"/>
  <c r="X28" i="3"/>
  <c r="Y28" i="3"/>
  <c r="DS28" i="3"/>
  <c r="DT28" i="3"/>
  <c r="X29" i="3"/>
  <c r="Y29" i="3"/>
  <c r="DF29" i="3"/>
  <c r="DG29" i="3"/>
  <c r="AL30" i="3"/>
  <c r="AM30" i="3"/>
  <c r="DF30" i="3"/>
  <c r="DG30" i="3"/>
  <c r="DS31" i="3"/>
  <c r="DT31" i="3"/>
  <c r="AU32" i="3"/>
  <c r="AV32" i="3"/>
  <c r="DJ32" i="3"/>
  <c r="DK32" i="3"/>
  <c r="EB32" i="3"/>
  <c r="EC32" i="3"/>
  <c r="T33" i="3"/>
  <c r="U33" i="3"/>
  <c r="AP33" i="3"/>
  <c r="AQ33" i="3"/>
  <c r="O34" i="3"/>
  <c r="P34" i="3"/>
  <c r="AG36" i="3"/>
  <c r="AH36" i="3"/>
  <c r="T37" i="3"/>
  <c r="U37" i="3"/>
  <c r="CW38" i="3"/>
  <c r="CX38" i="3"/>
  <c r="BD40" i="3"/>
  <c r="BE40" i="3"/>
  <c r="EL40" i="3"/>
  <c r="BR41" i="3"/>
  <c r="DP41" i="3"/>
  <c r="EG41" i="3"/>
  <c r="EH41" i="3"/>
  <c r="U42" i="3"/>
  <c r="AL44" i="3"/>
  <c r="AM44" i="3"/>
  <c r="BH44" i="3"/>
  <c r="BI44" i="3"/>
  <c r="DK44" i="3"/>
  <c r="AV45" i="3"/>
  <c r="EK45" i="3"/>
  <c r="EL45" i="3"/>
  <c r="DK46" i="3"/>
  <c r="AP49" i="3"/>
  <c r="AQ49" i="3"/>
  <c r="AG51" i="3"/>
  <c r="AH51" i="3"/>
  <c r="AC54" i="3"/>
  <c r="AD54" i="3"/>
  <c r="DK17" i="3"/>
  <c r="EC17" i="3"/>
  <c r="P18" i="3"/>
  <c r="AQ18" i="3"/>
  <c r="BR18" i="3"/>
  <c r="CI18" i="3"/>
  <c r="CJ18" i="3"/>
  <c r="EL18" i="3"/>
  <c r="Y19" i="3"/>
  <c r="CS19" i="3"/>
  <c r="AD20" i="3"/>
  <c r="DJ20" i="3"/>
  <c r="DK20" i="3"/>
  <c r="U21" i="3"/>
  <c r="BR21" i="3"/>
  <c r="BE23" i="3"/>
  <c r="P24" i="3"/>
  <c r="BN24" i="3"/>
  <c r="CJ24" i="3"/>
  <c r="DK24" i="3"/>
  <c r="EH24" i="3"/>
  <c r="U25" i="3"/>
  <c r="AQ25" i="3"/>
  <c r="CI25" i="3"/>
  <c r="CJ25" i="3"/>
  <c r="DF25" i="3"/>
  <c r="DG25" i="3"/>
  <c r="T26" i="3"/>
  <c r="U26" i="3"/>
  <c r="AP26" i="3"/>
  <c r="AQ26" i="3"/>
  <c r="CS26" i="3"/>
  <c r="DP26" i="3"/>
  <c r="EL26" i="3"/>
  <c r="BV27" i="3"/>
  <c r="BW27" i="3"/>
  <c r="CX27" i="3"/>
  <c r="AY28" i="3"/>
  <c r="AZ28" i="3"/>
  <c r="CF28" i="3"/>
  <c r="DY28" i="3"/>
  <c r="BQ29" i="3"/>
  <c r="BR29" i="3"/>
  <c r="CO29" i="3"/>
  <c r="DK29" i="3"/>
  <c r="EB29" i="3"/>
  <c r="EC29" i="3"/>
  <c r="BM30" i="3"/>
  <c r="BN30" i="3"/>
  <c r="AM31" i="3"/>
  <c r="DB31" i="3"/>
  <c r="AZ32" i="3"/>
  <c r="CN32" i="3"/>
  <c r="CO32" i="3"/>
  <c r="DP32" i="3"/>
  <c r="EH32" i="3"/>
  <c r="BR33" i="3"/>
  <c r="DJ33" i="3"/>
  <c r="DK33" i="3"/>
  <c r="DA34" i="3"/>
  <c r="DB34" i="3"/>
  <c r="CJ35" i="3"/>
  <c r="EH35" i="3"/>
  <c r="CI36" i="3"/>
  <c r="CJ36" i="3"/>
  <c r="DB37" i="3"/>
  <c r="DS37" i="3"/>
  <c r="DT37" i="3"/>
  <c r="DA38" i="3"/>
  <c r="DB38" i="3"/>
  <c r="AV39" i="3"/>
  <c r="BZ39" i="3"/>
  <c r="CA39" i="3"/>
  <c r="BH40" i="3"/>
  <c r="BI40" i="3"/>
  <c r="AY41" i="3"/>
  <c r="AZ41" i="3"/>
  <c r="EC42" i="3"/>
  <c r="BE46" i="3"/>
  <c r="BR47" i="3"/>
  <c r="CO49" i="3"/>
  <c r="DJ49" i="3"/>
  <c r="DK49" i="3"/>
  <c r="AH54" i="3"/>
  <c r="CS54" i="3"/>
  <c r="AQ53" i="3"/>
  <c r="AZ52" i="3"/>
  <c r="DB51" i="3"/>
  <c r="AH50" i="3"/>
  <c r="BR49" i="3"/>
  <c r="EL47" i="3"/>
  <c r="BR46" i="3"/>
  <c r="AH43" i="3"/>
  <c r="CS42" i="3"/>
  <c r="Y42" i="3"/>
  <c r="AH41" i="3"/>
  <c r="CS40" i="3"/>
  <c r="AH40" i="3"/>
  <c r="CS39" i="3"/>
  <c r="AH39" i="3"/>
  <c r="EC36" i="3"/>
  <c r="CA36" i="3"/>
  <c r="DT53" i="3"/>
  <c r="EC47" i="3"/>
  <c r="AH45" i="3"/>
  <c r="Y44" i="3"/>
  <c r="CA41" i="3"/>
  <c r="CJ39" i="3"/>
  <c r="AQ38" i="3"/>
  <c r="DK37" i="3"/>
  <c r="DT36" i="3"/>
  <c r="P36" i="3"/>
  <c r="CA54" i="3"/>
  <c r="EC52" i="3"/>
  <c r="DK50" i="3"/>
  <c r="AZ49" i="3"/>
  <c r="DK48" i="3"/>
  <c r="BI46" i="3"/>
  <c r="CS45" i="3"/>
  <c r="Y45" i="3"/>
  <c r="CA44" i="3"/>
  <c r="CJ43" i="3"/>
  <c r="P41" i="3"/>
  <c r="CJ40" i="3"/>
  <c r="EL39" i="3"/>
  <c r="AH38" i="3"/>
  <c r="AQ37" i="3"/>
  <c r="BI36" i="3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Q95" i="8"/>
  <c r="DB29" i="3"/>
  <c r="EL30" i="3"/>
  <c r="Y33" i="3"/>
  <c r="BR34" i="3"/>
  <c r="EC34" i="3"/>
  <c r="BR37" i="3"/>
  <c r="CA38" i="3"/>
  <c r="AQ50" i="3"/>
  <c r="CS52" i="3"/>
  <c r="DK54" i="3"/>
  <c r="CA25" i="3"/>
  <c r="EC25" i="3"/>
  <c r="AH30" i="3"/>
  <c r="CA31" i="3"/>
  <c r="CA34" i="3"/>
  <c r="EC35" i="3"/>
  <c r="AZ36" i="3"/>
  <c r="BI48" i="3"/>
  <c r="AZ51" i="3"/>
  <c r="W47" i="8"/>
  <c r="W87" i="8"/>
  <c r="AA35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K108" i="8"/>
  <c r="I44" i="8"/>
  <c r="N27" i="8"/>
  <c r="N28" i="8"/>
  <c r="N29" i="8"/>
  <c r="N30" i="8"/>
  <c r="N31" i="8"/>
  <c r="N32" i="8"/>
  <c r="N33" i="8"/>
  <c r="N34" i="8"/>
  <c r="N35" i="8"/>
  <c r="O35" i="8"/>
  <c r="Q70" i="8"/>
  <c r="U38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O65" i="8"/>
  <c r="W35" i="8"/>
  <c r="O46" i="8"/>
  <c r="Q80" i="8"/>
  <c r="Y32" i="8"/>
  <c r="Y33" i="8"/>
  <c r="U52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S41" i="8"/>
  <c r="K42" i="8"/>
  <c r="R42" i="8"/>
  <c r="R43" i="8"/>
  <c r="R44" i="8"/>
  <c r="R45" i="8"/>
  <c r="R46" i="8"/>
  <c r="R47" i="8"/>
  <c r="R48" i="8"/>
  <c r="R49" i="8"/>
  <c r="R50" i="8"/>
  <c r="R51" i="8"/>
  <c r="S51" i="8"/>
  <c r="U35" i="8"/>
  <c r="I35" i="8"/>
  <c r="AZ39" i="3"/>
  <c r="P40" i="3"/>
  <c r="BR40" i="3"/>
  <c r="AZ42" i="3"/>
  <c r="P43" i="3"/>
  <c r="BR43" i="3"/>
  <c r="DT43" i="3"/>
  <c r="EL44" i="3"/>
  <c r="AZ45" i="3"/>
  <c r="DK45" i="3"/>
  <c r="AH46" i="3"/>
  <c r="P48" i="3"/>
  <c r="CJ48" i="3"/>
  <c r="P49" i="3"/>
  <c r="CA49" i="3"/>
  <c r="EL50" i="3"/>
  <c r="BR51" i="3"/>
  <c r="EL51" i="3"/>
  <c r="BR53" i="3"/>
  <c r="K38" i="8"/>
  <c r="DT22" i="3"/>
  <c r="EC23" i="3"/>
  <c r="Y27" i="3"/>
  <c r="AH28" i="3"/>
  <c r="AQ29" i="3"/>
  <c r="AZ30" i="3"/>
  <c r="BI31" i="3"/>
  <c r="BR32" i="3"/>
  <c r="EC33" i="3"/>
  <c r="EL34" i="3"/>
  <c r="Y36" i="3"/>
  <c r="AH37" i="3"/>
  <c r="CA37" i="3"/>
  <c r="EC37" i="3"/>
  <c r="DB39" i="3"/>
  <c r="Y40" i="3"/>
  <c r="CJ41" i="3"/>
  <c r="EL41" i="3"/>
  <c r="DK42" i="3"/>
  <c r="BI45" i="3"/>
  <c r="DT45" i="3"/>
  <c r="AQ46" i="3"/>
  <c r="CS46" i="3"/>
  <c r="Y47" i="3"/>
  <c r="CS47" i="3"/>
  <c r="Y48" i="3"/>
  <c r="CS48" i="3"/>
  <c r="CJ49" i="3"/>
  <c r="CA50" i="3"/>
  <c r="CA52" i="3"/>
  <c r="P53" i="3"/>
  <c r="Q28" i="8"/>
  <c r="X43" i="8"/>
  <c r="X44" i="8"/>
  <c r="X45" i="8"/>
  <c r="X46" i="8"/>
  <c r="X47" i="8"/>
  <c r="X48" i="8"/>
  <c r="X49" i="8"/>
  <c r="X50" i="8"/>
  <c r="X51" i="8"/>
  <c r="X52" i="8"/>
  <c r="Y52" i="8"/>
  <c r="DB25" i="3"/>
  <c r="Y26" i="3"/>
  <c r="BR26" i="3"/>
  <c r="AH27" i="3"/>
  <c r="DT27" i="3"/>
  <c r="CJ28" i="3"/>
  <c r="EC28" i="3"/>
  <c r="AZ29" i="3"/>
  <c r="CS29" i="3"/>
  <c r="EL29" i="3"/>
  <c r="DB30" i="3"/>
  <c r="P31" i="3"/>
  <c r="Y32" i="3"/>
  <c r="CA32" i="3"/>
  <c r="DT32" i="3"/>
  <c r="CJ33" i="3"/>
  <c r="EL33" i="3"/>
  <c r="AZ34" i="3"/>
  <c r="P35" i="3"/>
  <c r="BI35" i="3"/>
  <c r="DK35" i="3"/>
  <c r="EL38" i="3"/>
  <c r="BI39" i="3"/>
  <c r="DK39" i="3"/>
  <c r="CA40" i="3"/>
  <c r="EC43" i="3"/>
  <c r="AQ44" i="3"/>
  <c r="P45" i="3"/>
  <c r="DB46" i="3"/>
  <c r="AH47" i="3"/>
  <c r="DB47" i="3"/>
  <c r="P52" i="3"/>
  <c r="CJ52" i="3"/>
  <c r="CJ53" i="3"/>
  <c r="BR54" i="3"/>
  <c r="EH54" i="3"/>
  <c r="DP52" i="3"/>
  <c r="CX50" i="3"/>
  <c r="CF48" i="3"/>
  <c r="BN42" i="3"/>
  <c r="DY41" i="3"/>
  <c r="CO41" i="3"/>
  <c r="BE41" i="3"/>
  <c r="U41" i="3"/>
  <c r="DP40" i="3"/>
  <c r="CF40" i="3"/>
  <c r="L40" i="3"/>
  <c r="AD53" i="3"/>
  <c r="EH50" i="3"/>
  <c r="EH49" i="3"/>
  <c r="DG47" i="3"/>
  <c r="AD46" i="3"/>
  <c r="BE42" i="3"/>
  <c r="AD41" i="3"/>
  <c r="AM40" i="3"/>
  <c r="CO39" i="3"/>
  <c r="L39" i="3"/>
  <c r="CO36" i="3"/>
  <c r="U36" i="3"/>
  <c r="AM34" i="3"/>
  <c r="DY32" i="3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R32" i="9"/>
  <c r="S32" i="9"/>
  <c r="BN20" i="3"/>
  <c r="CX20" i="3"/>
  <c r="DP22" i="3"/>
  <c r="DY23" i="3"/>
  <c r="AD24" i="3"/>
  <c r="CX24" i="3"/>
  <c r="CF26" i="3"/>
  <c r="DY27" i="3"/>
  <c r="BN28" i="3"/>
  <c r="CX28" i="3"/>
  <c r="EH28" i="3"/>
  <c r="AM29" i="3"/>
  <c r="BW29" i="3"/>
  <c r="AV30" i="3"/>
  <c r="CF30" i="3"/>
  <c r="DP30" i="3"/>
  <c r="BE31" i="3"/>
  <c r="CO31" i="3"/>
  <c r="DY31" i="3"/>
  <c r="AD32" i="3"/>
  <c r="BN32" i="3"/>
  <c r="CX32" i="3"/>
  <c r="AV33" i="3"/>
  <c r="DY33" i="3"/>
  <c r="DP34" i="3"/>
  <c r="BN35" i="3"/>
  <c r="EH36" i="3"/>
  <c r="AD38" i="3"/>
  <c r="U39" i="3"/>
  <c r="CX40" i="3"/>
  <c r="AV42" i="3"/>
  <c r="BE7" i="3"/>
  <c r="CO7" i="3"/>
  <c r="DY7" i="3"/>
  <c r="L33" i="3"/>
  <c r="CO33" i="3"/>
  <c r="CF34" i="3"/>
  <c r="AD35" i="3"/>
  <c r="DG35" i="3"/>
  <c r="CX36" i="3"/>
  <c r="AV37" i="3"/>
  <c r="DY37" i="3"/>
  <c r="DP38" i="3"/>
  <c r="BN39" i="3"/>
  <c r="U40" i="3"/>
  <c r="BN40" i="3"/>
  <c r="CX41" i="3"/>
  <c r="L42" i="3"/>
  <c r="CX43" i="3"/>
  <c r="BW45" i="3"/>
  <c r="DY45" i="3"/>
  <c r="BW47" i="3"/>
  <c r="U53" i="3"/>
  <c r="EH31" i="3"/>
  <c r="BE33" i="3"/>
  <c r="AV34" i="3"/>
  <c r="BW35" i="3"/>
  <c r="BN36" i="3"/>
  <c r="L37" i="3"/>
  <c r="CO37" i="3"/>
  <c r="CF38" i="3"/>
  <c r="AD39" i="3"/>
  <c r="DP39" i="3"/>
  <c r="DG40" i="3"/>
  <c r="BN41" i="3"/>
  <c r="U43" i="3"/>
  <c r="CX46" i="3"/>
  <c r="DG51" i="3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Q25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U104" i="9"/>
  <c r="U39" i="9"/>
  <c r="I34" i="9"/>
  <c r="U22" i="9"/>
  <c r="K24" i="9"/>
  <c r="R33" i="9"/>
  <c r="R34" i="9"/>
  <c r="R35" i="9"/>
  <c r="R36" i="9"/>
  <c r="R37" i="9"/>
  <c r="R38" i="9"/>
  <c r="S38" i="9"/>
  <c r="L36" i="9"/>
  <c r="L37" i="9"/>
  <c r="L38" i="9"/>
  <c r="L39" i="9"/>
  <c r="L40" i="9"/>
  <c r="M40" i="9"/>
  <c r="U38" i="9"/>
  <c r="M37" i="9"/>
  <c r="I33" i="9"/>
  <c r="O29" i="9"/>
  <c r="U24" i="9"/>
  <c r="M23" i="9"/>
  <c r="I38" i="9"/>
  <c r="L41" i="9"/>
  <c r="L42" i="9"/>
  <c r="M42" i="9"/>
  <c r="J32" i="9"/>
  <c r="J33" i="9"/>
  <c r="K33" i="9"/>
  <c r="J34" i="9"/>
  <c r="J35" i="9"/>
  <c r="K35" i="9"/>
  <c r="S37" i="9"/>
  <c r="M27" i="9"/>
  <c r="Y29" i="9"/>
  <c r="U27" i="9"/>
  <c r="W22" i="9"/>
  <c r="I84" i="9"/>
  <c r="N32" i="9"/>
  <c r="N33" i="9"/>
  <c r="N34" i="9"/>
  <c r="N35" i="9"/>
  <c r="N36" i="9"/>
  <c r="N37" i="9"/>
  <c r="N38" i="9"/>
  <c r="N39" i="9"/>
  <c r="O39" i="9"/>
  <c r="DY54" i="3"/>
  <c r="U54" i="3"/>
  <c r="DG52" i="3"/>
  <c r="AM52" i="3"/>
  <c r="DY50" i="3"/>
  <c r="CO50" i="3"/>
  <c r="BE50" i="3"/>
  <c r="AM48" i="3"/>
  <c r="BN47" i="3"/>
  <c r="AD47" i="3"/>
  <c r="DY46" i="3"/>
  <c r="CF54" i="3"/>
  <c r="AV54" i="3"/>
  <c r="DG53" i="3"/>
  <c r="BW53" i="3"/>
  <c r="AM53" i="3"/>
  <c r="CX52" i="3"/>
  <c r="BN52" i="3"/>
  <c r="AD52" i="3"/>
  <c r="DY51" i="3"/>
  <c r="CO51" i="3"/>
  <c r="BE51" i="3"/>
  <c r="U51" i="3"/>
  <c r="DP50" i="3"/>
  <c r="CF50" i="3"/>
  <c r="AV50" i="3"/>
  <c r="L50" i="3"/>
  <c r="DG49" i="3"/>
  <c r="BW49" i="3"/>
  <c r="AM49" i="3"/>
  <c r="EH48" i="3"/>
  <c r="CX48" i="3"/>
  <c r="BN48" i="3"/>
  <c r="AD48" i="3"/>
  <c r="DY47" i="3"/>
  <c r="CO47" i="3"/>
  <c r="BE47" i="3"/>
  <c r="U47" i="3"/>
  <c r="CF46" i="3"/>
  <c r="DG45" i="3"/>
  <c r="BN54" i="3"/>
  <c r="CX53" i="3"/>
  <c r="BE53" i="3"/>
  <c r="AV52" i="3"/>
  <c r="CF51" i="3"/>
  <c r="AM51" i="3"/>
  <c r="AD50" i="3"/>
  <c r="L48" i="3"/>
  <c r="AV47" i="3"/>
  <c r="EH46" i="3"/>
  <c r="CX45" i="3"/>
  <c r="BN45" i="3"/>
  <c r="AD45" i="3"/>
  <c r="DY44" i="3"/>
  <c r="CO44" i="3"/>
  <c r="U44" i="3"/>
  <c r="DP43" i="3"/>
  <c r="AV43" i="3"/>
  <c r="L43" i="3"/>
  <c r="BW42" i="3"/>
  <c r="CX54" i="3"/>
  <c r="EH53" i="3"/>
  <c r="CF52" i="3"/>
  <c r="DP51" i="3"/>
  <c r="BW51" i="3"/>
  <c r="BN50" i="3"/>
  <c r="CX49" i="3"/>
  <c r="AV48" i="3"/>
  <c r="CF47" i="3"/>
  <c r="AM47" i="3"/>
  <c r="CO45" i="3"/>
  <c r="BE45" i="3"/>
  <c r="U45" i="3"/>
  <c r="DP44" i="3"/>
  <c r="CF44" i="3"/>
  <c r="AV44" i="3"/>
  <c r="L44" i="3"/>
  <c r="S30" i="9"/>
  <c r="X36" i="9"/>
  <c r="X37" i="9"/>
  <c r="X38" i="9"/>
  <c r="X39" i="9"/>
  <c r="X40" i="9"/>
  <c r="X41" i="9"/>
  <c r="X42" i="9"/>
  <c r="Y42" i="9"/>
  <c r="EQ11" i="3"/>
  <c r="EQ48" i="3"/>
  <c r="EQ15" i="3"/>
  <c r="EQ17" i="3"/>
  <c r="ER9" i="3"/>
  <c r="ER33" i="3"/>
  <c r="O30" i="9"/>
  <c r="K32" i="9"/>
  <c r="W32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Q43" i="9"/>
  <c r="S36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AA90" i="8"/>
  <c r="AA69" i="8"/>
  <c r="Q39" i="9"/>
  <c r="M20" i="9"/>
  <c r="O41" i="8"/>
  <c r="Y45" i="8"/>
  <c r="K26" i="9"/>
  <c r="J36" i="9"/>
  <c r="J37" i="9"/>
  <c r="J38" i="9"/>
  <c r="K38" i="9"/>
  <c r="M33" i="9"/>
  <c r="O37" i="9"/>
  <c r="Q75" i="8"/>
  <c r="M42" i="8"/>
  <c r="I47" i="8"/>
  <c r="ER50" i="3"/>
  <c r="ER54" i="3"/>
  <c r="ER46" i="3"/>
  <c r="ER53" i="3"/>
  <c r="ER49" i="3"/>
  <c r="ER40" i="3"/>
  <c r="ER37" i="3"/>
  <c r="ER39" i="3"/>
  <c r="ER20" i="3"/>
  <c r="ER31" i="3"/>
  <c r="ER12" i="3"/>
  <c r="ER32" i="3"/>
  <c r="ER36" i="3"/>
  <c r="ER28" i="3"/>
  <c r="ER8" i="3"/>
  <c r="BZ14" i="3"/>
  <c r="CA14" i="3"/>
  <c r="AU16" i="3"/>
  <c r="AV16" i="3"/>
  <c r="EQ19" i="3"/>
  <c r="EB21" i="3"/>
  <c r="EC21" i="3"/>
  <c r="AY22" i="3"/>
  <c r="AZ22" i="3"/>
  <c r="AU5" i="3"/>
  <c r="BQ8" i="3"/>
  <c r="BR8" i="3"/>
  <c r="BD11" i="3"/>
  <c r="BE11" i="3"/>
  <c r="CN12" i="3"/>
  <c r="CO12" i="3"/>
  <c r="EK24" i="3"/>
  <c r="EL24" i="3"/>
  <c r="AP28" i="3"/>
  <c r="AQ28" i="3"/>
  <c r="DJ31" i="3"/>
  <c r="DK31" i="3"/>
  <c r="ER5" i="3"/>
  <c r="AU6" i="3"/>
  <c r="AV6" i="3"/>
  <c r="O7" i="3"/>
  <c r="AC7" i="3"/>
  <c r="U30" i="9"/>
  <c r="AD7" i="3"/>
  <c r="AC9" i="3"/>
  <c r="AD9" i="3"/>
  <c r="CW9" i="3"/>
  <c r="CX9" i="3"/>
  <c r="EB9" i="3"/>
  <c r="EC9" i="3"/>
  <c r="CN11" i="3"/>
  <c r="CO11" i="3"/>
  <c r="EG11" i="3"/>
  <c r="EH11" i="3"/>
  <c r="ER11" i="3"/>
  <c r="AP12" i="3"/>
  <c r="AQ12" i="3"/>
  <c r="K13" i="3"/>
  <c r="L13" i="3"/>
  <c r="AG13" i="3"/>
  <c r="AA46" i="8"/>
  <c r="AH13" i="3"/>
  <c r="DS13" i="3"/>
  <c r="DT13" i="3"/>
  <c r="AY15" i="3"/>
  <c r="AZ15" i="3"/>
  <c r="BM15" i="3"/>
  <c r="BN15" i="3"/>
  <c r="DS15" i="3"/>
  <c r="DT15" i="3"/>
  <c r="ER17" i="3"/>
  <c r="BM18" i="3"/>
  <c r="BN18" i="3"/>
  <c r="CE20" i="3"/>
  <c r="CF20" i="3"/>
  <c r="DA24" i="3"/>
  <c r="DB24" i="3"/>
  <c r="EQ27" i="3"/>
  <c r="EB30" i="3"/>
  <c r="EC30" i="3"/>
  <c r="EQ32" i="3"/>
  <c r="AC33" i="3"/>
  <c r="AD33" i="3"/>
  <c r="CW39" i="3"/>
  <c r="CX39" i="3"/>
  <c r="CE5" i="3"/>
  <c r="CR6" i="3"/>
  <c r="CS6" i="3"/>
  <c r="DF6" i="3"/>
  <c r="DG6" i="3"/>
  <c r="BD8" i="3"/>
  <c r="BE8" i="3"/>
  <c r="DA8" i="3"/>
  <c r="DB8" i="3"/>
  <c r="EK8" i="3"/>
  <c r="EL8" i="3"/>
  <c r="AU9" i="3"/>
  <c r="AV9" i="3"/>
  <c r="DO9" i="3"/>
  <c r="DP9" i="3"/>
  <c r="BD10" i="3"/>
  <c r="BE10" i="3"/>
  <c r="DA11" i="3"/>
  <c r="DB11" i="3"/>
  <c r="DS11" i="3"/>
  <c r="DT11" i="3"/>
  <c r="BZ12" i="3"/>
  <c r="CA12" i="3"/>
  <c r="AY13" i="3"/>
  <c r="AZ13" i="3"/>
  <c r="DF13" i="3"/>
  <c r="DG13" i="3"/>
  <c r="DS14" i="3"/>
  <c r="DT14" i="3"/>
  <c r="CE15" i="3"/>
  <c r="CF15" i="3"/>
  <c r="ER15" i="3"/>
  <c r="CN16" i="3"/>
  <c r="CO16" i="3"/>
  <c r="DX16" i="3"/>
  <c r="DY16" i="3"/>
  <c r="ER16" i="3"/>
  <c r="X17" i="3"/>
  <c r="Y17" i="3"/>
  <c r="K20" i="3"/>
  <c r="L20" i="3"/>
  <c r="DO21" i="3"/>
  <c r="DP21" i="3"/>
  <c r="AL22" i="3"/>
  <c r="AM22" i="3"/>
  <c r="DA23" i="3"/>
  <c r="DB23" i="3"/>
  <c r="ER23" i="3"/>
  <c r="AU24" i="3"/>
  <c r="AV24" i="3"/>
  <c r="ER27" i="3"/>
  <c r="O30" i="3"/>
  <c r="P30" i="3"/>
  <c r="DX34" i="3"/>
  <c r="DY34" i="3"/>
  <c r="DA49" i="3"/>
  <c r="DB49" i="3"/>
  <c r="EG15" i="3"/>
  <c r="EH15" i="3"/>
  <c r="AP30" i="3"/>
  <c r="AQ30" i="3"/>
  <c r="ER41" i="3"/>
  <c r="AG11" i="3"/>
  <c r="AH11" i="3"/>
  <c r="BH18" i="3"/>
  <c r="BI18" i="3"/>
  <c r="EG18" i="3"/>
  <c r="EH18" i="3"/>
  <c r="EQ20" i="3"/>
  <c r="EG21" i="3"/>
  <c r="EH21" i="3"/>
  <c r="BD22" i="3"/>
  <c r="BE22" i="3"/>
  <c r="O25" i="3"/>
  <c r="P25" i="3"/>
  <c r="DJ6" i="3"/>
  <c r="DK6" i="3"/>
  <c r="AG7" i="3"/>
  <c r="AH7" i="3"/>
  <c r="BQ23" i="3"/>
  <c r="BR23" i="3"/>
  <c r="CI31" i="3"/>
  <c r="CJ31" i="3"/>
  <c r="X38" i="3"/>
  <c r="Y38" i="3"/>
  <c r="AU53" i="3"/>
  <c r="AV53" i="3"/>
  <c r="CI5" i="3"/>
  <c r="DA5" i="3"/>
  <c r="T7" i="3"/>
  <c r="BQ7" i="3"/>
  <c r="BR7" i="3"/>
  <c r="DO7" i="3"/>
  <c r="DP7" i="3"/>
  <c r="K8" i="3"/>
  <c r="AP8" i="3"/>
  <c r="AQ8" i="3"/>
  <c r="DF8" i="3"/>
  <c r="DG8" i="3"/>
  <c r="O9" i="3"/>
  <c r="AU11" i="3"/>
  <c r="AV11" i="3"/>
  <c r="BZ11" i="3"/>
  <c r="CA11" i="3"/>
  <c r="ER13" i="3"/>
  <c r="T14" i="3"/>
  <c r="N40" i="9"/>
  <c r="N41" i="9"/>
  <c r="N42" i="9"/>
  <c r="O42" i="9"/>
  <c r="U14" i="3"/>
  <c r="CN14" i="3"/>
  <c r="CO14" i="3"/>
  <c r="ER14" i="3"/>
  <c r="EQ18" i="3"/>
  <c r="DS19" i="3"/>
  <c r="DT19" i="3"/>
  <c r="AG21" i="3"/>
  <c r="AH21" i="3"/>
  <c r="AU21" i="3"/>
  <c r="AV21" i="3"/>
  <c r="DA21" i="3"/>
  <c r="DB21" i="3"/>
  <c r="EQ21" i="3"/>
  <c r="X22" i="3"/>
  <c r="Y22" i="3"/>
  <c r="CN23" i="3"/>
  <c r="CO23" i="3"/>
  <c r="BH26" i="3"/>
  <c r="BI26" i="3"/>
  <c r="AY27" i="3"/>
  <c r="AZ27" i="3"/>
  <c r="DF28" i="3"/>
  <c r="DG28" i="3"/>
  <c r="BQ31" i="3"/>
  <c r="BR31" i="3"/>
  <c r="DJ36" i="3"/>
  <c r="DK36" i="3"/>
  <c r="AY38" i="3"/>
  <c r="AZ38" i="3"/>
  <c r="CR38" i="3"/>
  <c r="CS38" i="3"/>
  <c r="EQ38" i="3"/>
  <c r="BH42" i="3"/>
  <c r="BI42" i="3"/>
  <c r="EG44" i="3"/>
  <c r="EH44" i="3"/>
  <c r="DX5" i="3"/>
  <c r="ER7" i="3"/>
  <c r="CI26" i="3"/>
  <c r="CJ26" i="3"/>
  <c r="AC37" i="3"/>
  <c r="AD37" i="3"/>
  <c r="EQ5" i="3"/>
  <c r="BM13" i="3"/>
  <c r="BN13" i="3"/>
  <c r="BM14" i="3"/>
  <c r="BN14" i="3"/>
  <c r="AC17" i="3"/>
  <c r="AD17" i="3"/>
  <c r="BM17" i="3"/>
  <c r="BN17" i="3"/>
  <c r="K24" i="3"/>
  <c r="L24" i="3"/>
  <c r="EQ26" i="3"/>
  <c r="EK7" i="3"/>
  <c r="CR8" i="3"/>
  <c r="CS8" i="3"/>
  <c r="DF9" i="3"/>
  <c r="DG9" i="3"/>
  <c r="CR13" i="3"/>
  <c r="CS13" i="3"/>
  <c r="CE16" i="3"/>
  <c r="CF16" i="3"/>
  <c r="K17" i="3"/>
  <c r="L17" i="3"/>
  <c r="ER18" i="3"/>
  <c r="DX19" i="3"/>
  <c r="DY19" i="3"/>
  <c r="AL20" i="3"/>
  <c r="AM20" i="3"/>
  <c r="BM21" i="3"/>
  <c r="BN21" i="3"/>
  <c r="ER21" i="3"/>
  <c r="DJ23" i="3"/>
  <c r="DK23" i="3"/>
  <c r="EB24" i="3"/>
  <c r="EC24" i="3"/>
  <c r="DJ28" i="3"/>
  <c r="DK28" i="3"/>
  <c r="EK31" i="3"/>
  <c r="EL31" i="3"/>
  <c r="BV33" i="3"/>
  <c r="BW33" i="3"/>
  <c r="BD36" i="3"/>
  <c r="BE36" i="3"/>
  <c r="DS38" i="3"/>
  <c r="DT38" i="3"/>
  <c r="EQ40" i="3"/>
  <c r="BM43" i="3"/>
  <c r="BN43" i="3"/>
  <c r="DF43" i="3"/>
  <c r="DG43" i="3"/>
  <c r="T24" i="3"/>
  <c r="U24" i="3"/>
  <c r="AP31" i="3"/>
  <c r="AQ31" i="3"/>
  <c r="T35" i="3"/>
  <c r="U35" i="3"/>
  <c r="DX35" i="3"/>
  <c r="DY35" i="3"/>
  <c r="DO11" i="3"/>
  <c r="DP11" i="3"/>
  <c r="BV12" i="3"/>
  <c r="BW12" i="3"/>
  <c r="AU19" i="3"/>
  <c r="AV19" i="3"/>
  <c r="EQ22" i="3"/>
  <c r="EK23" i="3"/>
  <c r="EL23" i="3"/>
  <c r="EQ25" i="3"/>
  <c r="AL27" i="3"/>
  <c r="AM27" i="3"/>
  <c r="CW29" i="3"/>
  <c r="CX29" i="3"/>
  <c r="AC30" i="3"/>
  <c r="AD30" i="3"/>
  <c r="AP35" i="3"/>
  <c r="AQ35" i="3"/>
  <c r="EK37" i="3"/>
  <c r="EL37" i="3"/>
  <c r="O39" i="3"/>
  <c r="P39" i="3"/>
  <c r="AL8" i="3"/>
  <c r="AM8" i="3"/>
  <c r="DX14" i="3"/>
  <c r="DY14" i="3"/>
  <c r="CR16" i="3"/>
  <c r="CS16" i="3"/>
  <c r="CW17" i="3"/>
  <c r="CX17" i="3"/>
  <c r="DS18" i="3"/>
  <c r="DT18" i="3"/>
  <c r="AG19" i="3"/>
  <c r="AH19" i="3"/>
  <c r="DO19" i="3"/>
  <c r="DP19" i="3"/>
  <c r="ER24" i="3"/>
  <c r="AC28" i="3"/>
  <c r="AD28" i="3"/>
  <c r="CN5" i="3"/>
  <c r="DS5" i="3"/>
  <c r="EQ39" i="3"/>
  <c r="EQ7" i="3"/>
  <c r="CE8" i="3"/>
  <c r="CF8" i="3"/>
  <c r="EQ8" i="3"/>
  <c r="EQ9" i="3"/>
  <c r="O10" i="3"/>
  <c r="P10" i="3"/>
  <c r="EB10" i="3"/>
  <c r="EC10" i="3"/>
  <c r="AG12" i="3"/>
  <c r="AH12" i="3"/>
  <c r="DA12" i="3"/>
  <c r="DB12" i="3"/>
  <c r="X13" i="3"/>
  <c r="Y13" i="3"/>
  <c r="EG13" i="3"/>
  <c r="EH13" i="3"/>
  <c r="EQ14" i="3"/>
  <c r="AP16" i="3"/>
  <c r="AQ16" i="3"/>
  <c r="EK16" i="3"/>
  <c r="EL16" i="3"/>
  <c r="CN22" i="3"/>
  <c r="CO22" i="3"/>
  <c r="AG23" i="3"/>
  <c r="AH23" i="3"/>
  <c r="BZ23" i="3"/>
  <c r="CA23" i="3"/>
  <c r="BD28" i="3"/>
  <c r="BE28" i="3"/>
  <c r="CR28" i="3"/>
  <c r="CS28" i="3"/>
  <c r="ER29" i="3"/>
  <c r="BH30" i="3"/>
  <c r="BI30" i="3"/>
  <c r="DF41" i="3"/>
  <c r="DG41" i="3"/>
  <c r="BQ15" i="3"/>
  <c r="BR15" i="3"/>
  <c r="DO15" i="3"/>
  <c r="DP15" i="3"/>
  <c r="DF16" i="3"/>
  <c r="DG16" i="3"/>
  <c r="AY21" i="3"/>
  <c r="AZ21" i="3"/>
  <c r="CW21" i="3"/>
  <c r="CX21" i="3"/>
  <c r="T22" i="3"/>
  <c r="U22" i="3"/>
  <c r="EQ23" i="3"/>
  <c r="CW25" i="3"/>
  <c r="CX25" i="3"/>
  <c r="O26" i="3"/>
  <c r="P26" i="3"/>
  <c r="BV26" i="3"/>
  <c r="BW26" i="3"/>
  <c r="DJ26" i="3"/>
  <c r="DK26" i="3"/>
  <c r="CI29" i="3"/>
  <c r="CJ29" i="3"/>
  <c r="DX30" i="3"/>
  <c r="DY30" i="3"/>
  <c r="CE31" i="3"/>
  <c r="CF31" i="3"/>
  <c r="EG37" i="3"/>
  <c r="EH37" i="3"/>
  <c r="DS39" i="3"/>
  <c r="DT39" i="3"/>
  <c r="DX48" i="3"/>
  <c r="DY48" i="3"/>
  <c r="AU49" i="3"/>
  <c r="AV49" i="3"/>
  <c r="BQ50" i="3"/>
  <c r="BR50" i="3"/>
  <c r="DJ53" i="3"/>
  <c r="DK53" i="3"/>
  <c r="EK53" i="3"/>
  <c r="EL53" i="3"/>
  <c r="BM9" i="3"/>
  <c r="BN9" i="3"/>
  <c r="EG9" i="3"/>
  <c r="EH9" i="3"/>
  <c r="T10" i="3"/>
  <c r="K11" i="3"/>
  <c r="W34" i="9"/>
  <c r="L11" i="3"/>
  <c r="CE11" i="3"/>
  <c r="CF11" i="3"/>
  <c r="BD14" i="3"/>
  <c r="BE14" i="3"/>
  <c r="T18" i="3"/>
  <c r="U18" i="3"/>
  <c r="CN18" i="3"/>
  <c r="CO18" i="3"/>
  <c r="AP22" i="3"/>
  <c r="AQ22" i="3"/>
  <c r="DX22" i="3"/>
  <c r="DY22" i="3"/>
  <c r="CE23" i="3"/>
  <c r="CF23" i="3"/>
  <c r="CW26" i="3"/>
  <c r="CX26" i="3"/>
  <c r="T27" i="3"/>
  <c r="U27" i="3"/>
  <c r="K28" i="3"/>
  <c r="L28" i="3"/>
  <c r="CI30" i="3"/>
  <c r="CJ30" i="3"/>
  <c r="BV32" i="3"/>
  <c r="BW32" i="3"/>
  <c r="AG33" i="3"/>
  <c r="AH33" i="3"/>
  <c r="BD34" i="3"/>
  <c r="BE34" i="3"/>
  <c r="ER34" i="3"/>
  <c r="AP36" i="3"/>
  <c r="AQ36" i="3"/>
  <c r="BV37" i="3"/>
  <c r="BW37" i="3"/>
  <c r="DX42" i="3"/>
  <c r="DY42" i="3"/>
  <c r="ER42" i="3"/>
  <c r="EQ52" i="3"/>
  <c r="T6" i="3"/>
  <c r="EB6" i="3"/>
  <c r="EC6" i="3"/>
  <c r="EQ6" i="3"/>
  <c r="DA7" i="3"/>
  <c r="DB7" i="3"/>
  <c r="DJ8" i="3"/>
  <c r="DK8" i="3"/>
  <c r="AL9" i="3"/>
  <c r="AM9" i="3"/>
  <c r="DS9" i="3"/>
  <c r="DT9" i="3"/>
  <c r="BM10" i="3"/>
  <c r="BN10" i="3"/>
  <c r="CN10" i="3"/>
  <c r="CO10" i="3"/>
  <c r="ER10" i="3"/>
  <c r="BQ11" i="3"/>
  <c r="BR11" i="3"/>
  <c r="T12" i="3"/>
  <c r="U12" i="3"/>
  <c r="BQ13" i="3"/>
  <c r="BR13" i="3"/>
  <c r="CW13" i="3"/>
  <c r="CX13" i="3"/>
  <c r="EQ13" i="3"/>
  <c r="AP14" i="3"/>
  <c r="AQ14" i="3"/>
  <c r="DJ14" i="3"/>
  <c r="DK14" i="3"/>
  <c r="EB14" i="3"/>
  <c r="EC14" i="3"/>
  <c r="K15" i="3"/>
  <c r="J39" i="9"/>
  <c r="J40" i="9"/>
  <c r="K40" i="9"/>
  <c r="L15" i="3"/>
  <c r="CN15" i="3"/>
  <c r="CO15" i="3"/>
  <c r="DA15" i="3"/>
  <c r="DB15" i="3"/>
  <c r="EK15" i="3"/>
  <c r="EL15" i="3"/>
  <c r="O17" i="3"/>
  <c r="P17" i="3"/>
  <c r="BH17" i="3"/>
  <c r="BI17" i="3"/>
  <c r="BZ18" i="3"/>
  <c r="CA18" i="3"/>
  <c r="ER19" i="3"/>
  <c r="X20" i="3"/>
  <c r="Y20" i="3"/>
  <c r="BV20" i="3"/>
  <c r="BW20" i="3"/>
  <c r="DO20" i="3"/>
  <c r="DP20" i="3"/>
  <c r="BV21" i="3"/>
  <c r="BW21" i="3"/>
  <c r="CI21" i="3"/>
  <c r="CJ21" i="3"/>
  <c r="DS21" i="3"/>
  <c r="DT21" i="3"/>
  <c r="BZ22" i="3"/>
  <c r="CA22" i="3"/>
  <c r="AC25" i="3"/>
  <c r="AD25" i="3"/>
  <c r="BH25" i="3"/>
  <c r="BI25" i="3"/>
  <c r="DX25" i="3"/>
  <c r="DY25" i="3"/>
  <c r="ER25" i="3"/>
  <c r="DO27" i="3"/>
  <c r="DP27" i="3"/>
  <c r="BQ28" i="3"/>
  <c r="BR28" i="3"/>
  <c r="CW31" i="3"/>
  <c r="CX31" i="3"/>
  <c r="O33" i="3"/>
  <c r="P33" i="3"/>
  <c r="BV34" i="3"/>
  <c r="BW34" i="3"/>
  <c r="CR34" i="3"/>
  <c r="CS34" i="3"/>
  <c r="DF34" i="3"/>
  <c r="DG34" i="3"/>
  <c r="CR37" i="3"/>
  <c r="CS37" i="3"/>
  <c r="BV39" i="3"/>
  <c r="BW39" i="3"/>
  <c r="DS40" i="3"/>
  <c r="DT40" i="3"/>
  <c r="DA42" i="3"/>
  <c r="DB42" i="3"/>
  <c r="EQ42" i="3"/>
  <c r="X43" i="3"/>
  <c r="Y43" i="3"/>
  <c r="ER6" i="3"/>
  <c r="K7" i="3"/>
  <c r="AY9" i="3"/>
  <c r="AZ9" i="3"/>
  <c r="CR9" i="3"/>
  <c r="CS9" i="3"/>
  <c r="BZ10" i="3"/>
  <c r="CA10" i="3"/>
  <c r="AP11" i="3"/>
  <c r="AQ11" i="3"/>
  <c r="AL12" i="3"/>
  <c r="AM12" i="3"/>
  <c r="DF12" i="3"/>
  <c r="DG12" i="3"/>
  <c r="EQ12" i="3"/>
  <c r="AC14" i="3"/>
  <c r="AD14" i="3"/>
  <c r="AL16" i="3"/>
  <c r="AM16" i="3"/>
  <c r="EB16" i="3"/>
  <c r="EC16" i="3"/>
  <c r="CR18" i="3"/>
  <c r="CS18" i="3"/>
  <c r="K19" i="3"/>
  <c r="L19" i="3"/>
  <c r="EB20" i="3"/>
  <c r="EC20" i="3"/>
  <c r="BM22" i="3"/>
  <c r="BN22" i="3"/>
  <c r="AU23" i="3"/>
  <c r="AV23" i="3"/>
  <c r="BM23" i="3"/>
  <c r="BN23" i="3"/>
  <c r="DO23" i="3"/>
  <c r="DP23" i="3"/>
  <c r="BV24" i="3"/>
  <c r="BW24" i="3"/>
  <c r="CN24" i="3"/>
  <c r="CO24" i="3"/>
  <c r="AU25" i="3"/>
  <c r="AV25" i="3"/>
  <c r="AC26" i="3"/>
  <c r="AD26" i="3"/>
  <c r="AU26" i="3"/>
  <c r="AV26" i="3"/>
  <c r="BD30" i="3"/>
  <c r="BE30" i="3"/>
  <c r="AC31" i="3"/>
  <c r="AD31" i="3"/>
  <c r="BH32" i="3"/>
  <c r="BI32" i="3"/>
  <c r="DF33" i="3"/>
  <c r="DG33" i="3"/>
  <c r="AP34" i="3"/>
  <c r="AQ34" i="3"/>
  <c r="BH34" i="3"/>
  <c r="BI34" i="3"/>
  <c r="DJ34" i="3"/>
  <c r="DK34" i="3"/>
  <c r="CE35" i="3"/>
  <c r="CF35" i="3"/>
  <c r="DA35" i="3"/>
  <c r="DB35" i="3"/>
  <c r="EK35" i="3"/>
  <c r="EL35" i="3"/>
  <c r="X37" i="3"/>
  <c r="Y37" i="3"/>
  <c r="BD39" i="3"/>
  <c r="BE39" i="3"/>
  <c r="AY40" i="3"/>
  <c r="AZ40" i="3"/>
  <c r="DF42" i="3"/>
  <c r="DG42" i="3"/>
  <c r="ER22" i="3"/>
  <c r="K23" i="3"/>
  <c r="L23" i="3"/>
  <c r="AL24" i="3"/>
  <c r="AM24" i="3"/>
  <c r="AU31" i="3"/>
  <c r="AV31" i="3"/>
  <c r="EQ31" i="3"/>
  <c r="BM33" i="3"/>
  <c r="BN33" i="3"/>
  <c r="EG33" i="3"/>
  <c r="EH33" i="3"/>
  <c r="CN35" i="3"/>
  <c r="CO35" i="3"/>
  <c r="EK36" i="3"/>
  <c r="EL36" i="3"/>
  <c r="O37" i="3"/>
  <c r="P37" i="3"/>
  <c r="CW37" i="3"/>
  <c r="CX37" i="3"/>
  <c r="DF39" i="3"/>
  <c r="DG39" i="3"/>
  <c r="CR41" i="3"/>
  <c r="CS41" i="3"/>
  <c r="AY44" i="3"/>
  <c r="AZ44" i="3"/>
  <c r="CN48" i="3"/>
  <c r="CO48" i="3"/>
  <c r="EQ53" i="3"/>
  <c r="EQ50" i="3"/>
  <c r="EQ54" i="3"/>
  <c r="EQ49" i="3"/>
  <c r="EQ43" i="3"/>
  <c r="EQ36" i="3"/>
  <c r="BV8" i="3"/>
  <c r="BW8" i="3"/>
  <c r="DX10" i="3"/>
  <c r="DY10" i="3"/>
  <c r="AC13" i="3"/>
  <c r="AD13" i="3"/>
  <c r="EQ16" i="3"/>
  <c r="EG17" i="3"/>
  <c r="EH17" i="3"/>
  <c r="BD18" i="3"/>
  <c r="BE18" i="3"/>
  <c r="CE19" i="3"/>
  <c r="CF19" i="3"/>
  <c r="DF20" i="3"/>
  <c r="DG20" i="3"/>
  <c r="X24" i="3"/>
  <c r="Y24" i="3"/>
  <c r="BM25" i="3"/>
  <c r="BN25" i="3"/>
  <c r="EB26" i="3"/>
  <c r="EC26" i="3"/>
  <c r="BM27" i="3"/>
  <c r="BN27" i="3"/>
  <c r="BZ27" i="3"/>
  <c r="CA27" i="3"/>
  <c r="CN27" i="3"/>
  <c r="CO27" i="3"/>
  <c r="DA27" i="3"/>
  <c r="DB27" i="3"/>
  <c r="EG27" i="3"/>
  <c r="EH27" i="3"/>
  <c r="DO28" i="3"/>
  <c r="DP28" i="3"/>
  <c r="BH29" i="3"/>
  <c r="BI29" i="3"/>
  <c r="EG29" i="3"/>
  <c r="EH29" i="3"/>
  <c r="BV30" i="3"/>
  <c r="BW30" i="3"/>
  <c r="EQ30" i="3"/>
  <c r="AG31" i="3"/>
  <c r="AH31" i="3"/>
  <c r="AG32" i="3"/>
  <c r="AH32" i="3"/>
  <c r="DF32" i="3"/>
  <c r="DG32" i="3"/>
  <c r="AY33" i="3"/>
  <c r="AZ33" i="3"/>
  <c r="CE33" i="3"/>
  <c r="CF33" i="3"/>
  <c r="CR33" i="3"/>
  <c r="CS33" i="3"/>
  <c r="DS33" i="3"/>
  <c r="DT33" i="3"/>
  <c r="EG34" i="3"/>
  <c r="EH34" i="3"/>
  <c r="EQ34" i="3"/>
  <c r="AU35" i="3"/>
  <c r="AV35" i="3"/>
  <c r="EQ35" i="3"/>
  <c r="BQ36" i="3"/>
  <c r="BR36" i="3"/>
  <c r="CE37" i="3"/>
  <c r="CF37" i="3"/>
  <c r="BV38" i="3"/>
  <c r="BW38" i="3"/>
  <c r="CI38" i="3"/>
  <c r="CJ38" i="3"/>
  <c r="DF38" i="3"/>
  <c r="DG38" i="3"/>
  <c r="EB38" i="3"/>
  <c r="EC38" i="3"/>
  <c r="ER38" i="3"/>
  <c r="AP39" i="3"/>
  <c r="AQ39" i="3"/>
  <c r="EB40" i="3"/>
  <c r="EC40" i="3"/>
  <c r="X41" i="3"/>
  <c r="Y41" i="3"/>
  <c r="AL41" i="3"/>
  <c r="AM41" i="3"/>
  <c r="CN42" i="3"/>
  <c r="CO42" i="3"/>
  <c r="BZ43" i="3"/>
  <c r="CA43" i="3"/>
  <c r="AG44" i="3"/>
  <c r="AH44" i="3"/>
  <c r="DS44" i="3"/>
  <c r="DT44" i="3"/>
  <c r="DO47" i="3"/>
  <c r="DP47" i="3"/>
  <c r="BV48" i="3"/>
  <c r="BW48" i="3"/>
  <c r="DX52" i="3"/>
  <c r="DY52" i="3"/>
  <c r="DF24" i="3"/>
  <c r="DG24" i="3"/>
  <c r="BV28" i="3"/>
  <c r="BW28" i="3"/>
  <c r="AC29" i="3"/>
  <c r="AD29" i="3"/>
  <c r="T30" i="3"/>
  <c r="U30" i="3"/>
  <c r="CI34" i="3"/>
  <c r="CJ34" i="3"/>
  <c r="ER35" i="3"/>
  <c r="BM37" i="3"/>
  <c r="BN37" i="3"/>
  <c r="CI37" i="3"/>
  <c r="CJ37" i="3"/>
  <c r="AL38" i="3"/>
  <c r="AM38" i="3"/>
  <c r="X39" i="3"/>
  <c r="Y39" i="3"/>
  <c r="AP41" i="3"/>
  <c r="AQ41" i="3"/>
  <c r="DS41" i="3"/>
  <c r="DT41" i="3"/>
  <c r="DA44" i="3"/>
  <c r="DB44" i="3"/>
  <c r="O46" i="3"/>
  <c r="P46" i="3"/>
  <c r="BV46" i="3"/>
  <c r="BW46" i="3"/>
  <c r="AU15" i="3"/>
  <c r="AV15" i="3"/>
  <c r="BV16" i="3"/>
  <c r="BW16" i="3"/>
  <c r="DX18" i="3"/>
  <c r="DY18" i="3"/>
  <c r="AC21" i="3"/>
  <c r="AD21" i="3"/>
  <c r="CR24" i="3"/>
  <c r="CS24" i="3"/>
  <c r="EQ24" i="3"/>
  <c r="EK25" i="3"/>
  <c r="EL25" i="3"/>
  <c r="BZ26" i="3"/>
  <c r="CA26" i="3"/>
  <c r="DF27" i="3"/>
  <c r="DG27" i="3"/>
  <c r="EK27" i="3"/>
  <c r="EL27" i="3"/>
  <c r="BH28" i="3"/>
  <c r="BI28" i="3"/>
  <c r="BZ28" i="3"/>
  <c r="CA28" i="3"/>
  <c r="EQ28" i="3"/>
  <c r="O29" i="3"/>
  <c r="P29" i="3"/>
  <c r="AU29" i="3"/>
  <c r="AV29" i="3"/>
  <c r="DS29" i="3"/>
  <c r="DT29" i="3"/>
  <c r="T32" i="3"/>
  <c r="U32" i="3"/>
  <c r="CR32" i="3"/>
  <c r="CS32" i="3"/>
  <c r="EK32" i="3"/>
  <c r="EL32" i="3"/>
  <c r="DS34" i="3"/>
  <c r="DT34" i="3"/>
  <c r="K35" i="3"/>
  <c r="L35" i="3"/>
  <c r="AG35" i="3"/>
  <c r="AH35" i="3"/>
  <c r="DO35" i="3"/>
  <c r="DP35" i="3"/>
  <c r="DX36" i="3"/>
  <c r="DY36" i="3"/>
  <c r="AY37" i="3"/>
  <c r="AZ37" i="3"/>
  <c r="AU40" i="3"/>
  <c r="AV40" i="3"/>
  <c r="K41" i="3"/>
  <c r="L41" i="3"/>
  <c r="O44" i="3"/>
  <c r="P44" i="3"/>
  <c r="DF44" i="3"/>
  <c r="DG44" i="3"/>
  <c r="AL36" i="3"/>
  <c r="AM36" i="3"/>
  <c r="DF36" i="3"/>
  <c r="DG36" i="3"/>
  <c r="T38" i="3"/>
  <c r="U38" i="3"/>
  <c r="CN38" i="3"/>
  <c r="CO38" i="3"/>
  <c r="BV43" i="3"/>
  <c r="BW43" i="3"/>
  <c r="X46" i="3"/>
  <c r="Y46" i="3"/>
  <c r="O47" i="3"/>
  <c r="P47" i="3"/>
  <c r="CW47" i="3"/>
  <c r="CX47" i="3"/>
  <c r="T52" i="3"/>
  <c r="U52" i="3"/>
  <c r="ER52" i="3"/>
  <c r="CN53" i="3"/>
  <c r="CO53" i="3"/>
  <c r="DA54" i="3"/>
  <c r="DB54" i="3"/>
  <c r="CW33" i="3"/>
  <c r="CX33" i="3"/>
  <c r="T34" i="3"/>
  <c r="U34" i="3"/>
  <c r="EQ37" i="3"/>
  <c r="DO42" i="3"/>
  <c r="DP42" i="3"/>
  <c r="DJ43" i="3"/>
  <c r="DK43" i="3"/>
  <c r="ER43" i="3"/>
  <c r="CI44" i="3"/>
  <c r="CJ44" i="3"/>
  <c r="EQ44" i="3"/>
  <c r="EQ45" i="3"/>
  <c r="AP48" i="3"/>
  <c r="AQ48" i="3"/>
  <c r="BD49" i="3"/>
  <c r="BE49" i="3"/>
  <c r="EK49" i="3"/>
  <c r="EL49" i="3"/>
  <c r="T50" i="3"/>
  <c r="U50" i="3"/>
  <c r="ER26" i="3"/>
  <c r="EQ29" i="3"/>
  <c r="CN30" i="3"/>
  <c r="CO30" i="3"/>
  <c r="DO31" i="3"/>
  <c r="DP31" i="3"/>
  <c r="CE41" i="3"/>
  <c r="CF41" i="3"/>
  <c r="DJ41" i="3"/>
  <c r="DK41" i="3"/>
  <c r="AC42" i="3"/>
  <c r="AD42" i="3"/>
  <c r="CI42" i="3"/>
  <c r="CJ42" i="3"/>
  <c r="CW42" i="3"/>
  <c r="CX42" i="3"/>
  <c r="AP43" i="3"/>
  <c r="AQ43" i="3"/>
  <c r="BD43" i="3"/>
  <c r="BE43" i="3"/>
  <c r="BD44" i="3"/>
  <c r="BE44" i="3"/>
  <c r="ER44" i="3"/>
  <c r="EB45" i="3"/>
  <c r="EC45" i="3"/>
  <c r="ER45" i="3"/>
  <c r="CN46" i="3"/>
  <c r="CO46" i="3"/>
  <c r="EK46" i="3"/>
  <c r="EL46" i="3"/>
  <c r="CR51" i="3"/>
  <c r="CS51" i="3"/>
  <c r="K54" i="3"/>
  <c r="L54" i="3"/>
  <c r="BM29" i="3"/>
  <c r="BN29" i="3"/>
  <c r="ER30" i="3"/>
  <c r="K31" i="3"/>
  <c r="L31" i="3"/>
  <c r="AL32" i="3"/>
  <c r="AM32" i="3"/>
  <c r="EQ33" i="3"/>
  <c r="CN34" i="3"/>
  <c r="CO34" i="3"/>
  <c r="BV36" i="3"/>
  <c r="BW36" i="3"/>
  <c r="BD38" i="3"/>
  <c r="BE38" i="3"/>
  <c r="DX38" i="3"/>
  <c r="DY38" i="3"/>
  <c r="AL39" i="3"/>
  <c r="AM39" i="3"/>
  <c r="DX39" i="3"/>
  <c r="DY39" i="3"/>
  <c r="O42" i="3"/>
  <c r="P42" i="3"/>
  <c r="BQ42" i="3"/>
  <c r="BR42" i="3"/>
  <c r="BH43" i="3"/>
  <c r="BI43" i="3"/>
  <c r="BZ45" i="3"/>
  <c r="CA45" i="3"/>
  <c r="K46" i="3"/>
  <c r="L46" i="3"/>
  <c r="DS48" i="3"/>
  <c r="DT48" i="3"/>
  <c r="BM49" i="3"/>
  <c r="BN49" i="3"/>
  <c r="BH51" i="3"/>
  <c r="BI51" i="3"/>
  <c r="AL46" i="3"/>
  <c r="AM46" i="3"/>
  <c r="EQ46" i="3"/>
  <c r="AY47" i="3"/>
  <c r="AZ47" i="3"/>
  <c r="CI47" i="3"/>
  <c r="CJ47" i="3"/>
  <c r="BD48" i="3"/>
  <c r="BE48" i="3"/>
  <c r="DF48" i="3"/>
  <c r="DG48" i="3"/>
  <c r="ER48" i="3"/>
  <c r="CR43" i="3"/>
  <c r="CS43" i="3"/>
  <c r="BQ45" i="3"/>
  <c r="BR45" i="3"/>
  <c r="DO45" i="3"/>
  <c r="DP45" i="3"/>
  <c r="ER47" i="3"/>
  <c r="AC51" i="3"/>
  <c r="AD51" i="3"/>
  <c r="AU51" i="3"/>
  <c r="AV51" i="3"/>
  <c r="BZ42" i="3"/>
  <c r="CA42" i="3"/>
  <c r="EK42" i="3"/>
  <c r="EL42" i="3"/>
  <c r="CE43" i="3"/>
  <c r="CF43" i="3"/>
  <c r="CR44" i="3"/>
  <c r="CS44" i="3"/>
  <c r="DA45" i="3"/>
  <c r="DB45" i="3"/>
  <c r="AU46" i="3"/>
  <c r="AV46" i="3"/>
  <c r="DO46" i="3"/>
  <c r="DP46" i="3"/>
  <c r="AG49" i="3"/>
  <c r="AH49" i="3"/>
  <c r="K51" i="3"/>
  <c r="L51" i="3"/>
  <c r="BV52" i="3"/>
  <c r="BW52" i="3"/>
  <c r="DO54" i="3"/>
  <c r="DP54" i="3"/>
  <c r="EQ41" i="3"/>
  <c r="CE42" i="3"/>
  <c r="CF42" i="3"/>
  <c r="BM44" i="3"/>
  <c r="BN44" i="3"/>
  <c r="CW44" i="3"/>
  <c r="CX44" i="3"/>
  <c r="O51" i="3"/>
  <c r="P51" i="3"/>
  <c r="BD52" i="3"/>
  <c r="BE52" i="3"/>
  <c r="DJ52" i="3"/>
  <c r="DK52" i="3"/>
  <c r="BZ53" i="3"/>
  <c r="CA53" i="3"/>
  <c r="X54" i="3"/>
  <c r="Y54" i="3"/>
  <c r="CI46" i="3"/>
  <c r="CJ46" i="3"/>
  <c r="K47" i="3"/>
  <c r="L47" i="3"/>
  <c r="EQ47" i="3"/>
  <c r="BZ48" i="3"/>
  <c r="CA48" i="3"/>
  <c r="T49" i="3"/>
  <c r="U49" i="3"/>
  <c r="DO49" i="3"/>
  <c r="DP49" i="3"/>
  <c r="AL50" i="3"/>
  <c r="AM50" i="3"/>
  <c r="DA50" i="3"/>
  <c r="DB50" i="3"/>
  <c r="EG51" i="3"/>
  <c r="EH51" i="3"/>
  <c r="AP47" i="3"/>
  <c r="AQ47" i="3"/>
  <c r="X50" i="3"/>
  <c r="Y50" i="3"/>
  <c r="EG52" i="3"/>
  <c r="EH52" i="3"/>
  <c r="K53" i="3"/>
  <c r="L53" i="3"/>
  <c r="CN54" i="3"/>
  <c r="CO54" i="3"/>
  <c r="EG47" i="3"/>
  <c r="EH47" i="3"/>
  <c r="AG53" i="3"/>
  <c r="AH53" i="3"/>
  <c r="DA53" i="3"/>
  <c r="DB53" i="3"/>
  <c r="BD54" i="3"/>
  <c r="BE54" i="3"/>
  <c r="BV54" i="3"/>
  <c r="BW54" i="3"/>
  <c r="AY46" i="3"/>
  <c r="AZ46" i="3"/>
  <c r="DS47" i="3"/>
  <c r="DT47" i="3"/>
  <c r="K49" i="3"/>
  <c r="L49" i="3"/>
  <c r="DX49" i="3"/>
  <c r="DY49" i="3"/>
  <c r="EB50" i="3"/>
  <c r="EC50" i="3"/>
  <c r="CI51" i="3"/>
  <c r="CJ51" i="3"/>
  <c r="DX53" i="3"/>
  <c r="DY53" i="3"/>
  <c r="AL54" i="3"/>
  <c r="AM54" i="3"/>
  <c r="EB54" i="3"/>
  <c r="EC54" i="3"/>
  <c r="BV50" i="3"/>
  <c r="BW50" i="3"/>
  <c r="BM51" i="3"/>
  <c r="BN51" i="3"/>
  <c r="CE53" i="3"/>
  <c r="CF53" i="3"/>
  <c r="DS46" i="3"/>
  <c r="DT46" i="3"/>
  <c r="T48" i="3"/>
  <c r="U48" i="3"/>
  <c r="CE49" i="3"/>
  <c r="CF49" i="3"/>
  <c r="EQ51" i="3"/>
  <c r="AP52" i="3"/>
  <c r="AQ52" i="3"/>
  <c r="CN52" i="3"/>
  <c r="CO52" i="3"/>
  <c r="BH54" i="3"/>
  <c r="BI54" i="3"/>
  <c r="DF54" i="3"/>
  <c r="DG54" i="3"/>
  <c r="EK54" i="3"/>
  <c r="EL54" i="3"/>
  <c r="DF50" i="3"/>
  <c r="DG50" i="3"/>
  <c r="CW51" i="3"/>
  <c r="CX51" i="3"/>
  <c r="ER51" i="3"/>
  <c r="DO53" i="3"/>
  <c r="DP53" i="3"/>
  <c r="BZ47" i="3"/>
  <c r="CA47" i="3"/>
  <c r="DJ47" i="3"/>
  <c r="DK47" i="3"/>
  <c r="AG48" i="3"/>
  <c r="AH48" i="3"/>
  <c r="BQ48" i="3"/>
  <c r="BR48" i="3"/>
  <c r="DA48" i="3"/>
  <c r="DB48" i="3"/>
  <c r="EK48" i="3"/>
  <c r="EL48" i="3"/>
  <c r="X49" i="3"/>
  <c r="Y49" i="3"/>
  <c r="BH49" i="3"/>
  <c r="BI49" i="3"/>
  <c r="CR49" i="3"/>
  <c r="CS49" i="3"/>
  <c r="EB49" i="3"/>
  <c r="EC49" i="3"/>
  <c r="O50" i="3"/>
  <c r="P50" i="3"/>
  <c r="AY50" i="3"/>
  <c r="AZ50" i="3"/>
  <c r="CI50" i="3"/>
  <c r="CJ50" i="3"/>
  <c r="DS50" i="3"/>
  <c r="DT50" i="3"/>
  <c r="AP51" i="3"/>
  <c r="AQ51" i="3"/>
  <c r="BZ51" i="3"/>
  <c r="CA51" i="3"/>
  <c r="DJ51" i="3"/>
  <c r="DK51" i="3"/>
  <c r="AG52" i="3"/>
  <c r="AH52" i="3"/>
  <c r="BQ52" i="3"/>
  <c r="BR52" i="3"/>
  <c r="DA52" i="3"/>
  <c r="DB52" i="3"/>
  <c r="EK52" i="3"/>
  <c r="EL52" i="3"/>
  <c r="X53" i="3"/>
  <c r="Y53" i="3"/>
  <c r="BH53" i="3"/>
  <c r="BI53" i="3"/>
  <c r="CR53" i="3"/>
  <c r="CS53" i="3"/>
  <c r="EB53" i="3"/>
  <c r="EC53" i="3"/>
  <c r="O54" i="3"/>
  <c r="P54" i="3"/>
  <c r="AY54" i="3"/>
  <c r="AZ54" i="3"/>
  <c r="CI54" i="3"/>
  <c r="CJ54" i="3"/>
  <c r="DS54" i="3"/>
  <c r="DT54" i="3"/>
  <c r="EM26" i="3"/>
  <c r="EM25" i="3"/>
  <c r="EM51" i="3"/>
  <c r="EM43" i="3"/>
  <c r="EM48" i="3"/>
  <c r="EM18" i="3"/>
  <c r="EM47" i="3"/>
  <c r="EM39" i="3"/>
  <c r="EM11" i="3"/>
  <c r="EM35" i="3"/>
  <c r="EM30" i="3"/>
  <c r="EM49" i="3"/>
  <c r="EM22" i="3"/>
  <c r="EM15" i="3"/>
  <c r="EM34" i="3"/>
  <c r="EM52" i="3"/>
  <c r="EM29" i="3"/>
  <c r="EM19" i="3"/>
  <c r="EM23" i="3"/>
  <c r="EM31" i="3"/>
  <c r="EM44" i="3"/>
  <c r="EM24" i="3"/>
  <c r="EM33" i="3"/>
  <c r="EM46" i="3"/>
  <c r="EM14" i="3"/>
  <c r="EM27" i="3"/>
  <c r="EM53" i="3"/>
  <c r="EM41" i="3"/>
  <c r="EM50" i="3"/>
  <c r="EM32" i="3"/>
  <c r="EM17" i="3"/>
  <c r="EM12" i="3"/>
  <c r="EZ53" i="3"/>
  <c r="EZ49" i="3"/>
  <c r="EZ45" i="3"/>
  <c r="EY53" i="3"/>
  <c r="EY49" i="3"/>
  <c r="EY45" i="3"/>
  <c r="EZ54" i="3"/>
  <c r="EZ50" i="3"/>
  <c r="EY54" i="3"/>
  <c r="EZ52" i="3"/>
  <c r="EZ47" i="3"/>
  <c r="EY52" i="3"/>
  <c r="EZ48" i="3"/>
  <c r="EY47" i="3"/>
  <c r="EZ43" i="3"/>
  <c r="EZ44" i="3"/>
  <c r="EY39" i="3"/>
  <c r="EY48" i="3"/>
  <c r="EY40" i="3"/>
  <c r="EY51" i="3"/>
  <c r="EZ46" i="3"/>
  <c r="EY44" i="3"/>
  <c r="EY46" i="3"/>
  <c r="EZ42" i="3"/>
  <c r="EZ41" i="3"/>
  <c r="EY35" i="3"/>
  <c r="EY31" i="3"/>
  <c r="EY42" i="3"/>
  <c r="EY41" i="3"/>
  <c r="EZ36" i="3"/>
  <c r="EZ32" i="3"/>
  <c r="EZ28" i="3"/>
  <c r="EZ51" i="3"/>
  <c r="EZ40" i="3"/>
  <c r="EZ38" i="3"/>
  <c r="EY36" i="3"/>
  <c r="EY38" i="3"/>
  <c r="EY32" i="3"/>
  <c r="EY25" i="3"/>
  <c r="EY23" i="3"/>
  <c r="EY19" i="3"/>
  <c r="EY15" i="3"/>
  <c r="EY11" i="3"/>
  <c r="EY7" i="3"/>
  <c r="EZ39" i="3"/>
  <c r="EZ34" i="3"/>
  <c r="EZ33" i="3"/>
  <c r="EY28" i="3"/>
  <c r="EZ24" i="3"/>
  <c r="EZ20" i="3"/>
  <c r="EZ16" i="3"/>
  <c r="EZ12" i="3"/>
  <c r="EZ8" i="3"/>
  <c r="EZ37" i="3"/>
  <c r="EZ31" i="3"/>
  <c r="EY30" i="3"/>
  <c r="EZ29" i="3"/>
  <c r="EZ19" i="3"/>
  <c r="EY18" i="3"/>
  <c r="EY17" i="3"/>
  <c r="EZ14" i="3"/>
  <c r="EY34" i="3"/>
  <c r="EY29" i="3"/>
  <c r="EZ27" i="3"/>
  <c r="EZ25" i="3"/>
  <c r="EY27" i="3"/>
  <c r="EZ11" i="3"/>
  <c r="EY10" i="3"/>
  <c r="EY9" i="3"/>
  <c r="EY43" i="3"/>
  <c r="EY33" i="3"/>
  <c r="EZ26" i="3"/>
  <c r="EY26" i="3"/>
  <c r="EZ5" i="3"/>
  <c r="EZ17" i="3"/>
  <c r="EZ9" i="3"/>
  <c r="EY5" i="3"/>
  <c r="EZ30" i="3"/>
  <c r="EY24" i="3"/>
  <c r="EZ23" i="3"/>
  <c r="EZ21" i="3"/>
  <c r="EY8" i="3"/>
  <c r="EZ22" i="3"/>
  <c r="EY14" i="3"/>
  <c r="EZ13" i="3"/>
  <c r="EY21" i="3"/>
  <c r="EY13" i="3"/>
  <c r="EZ6" i="3"/>
  <c r="EZ35" i="3"/>
  <c r="EZ18" i="3"/>
  <c r="EY12" i="3"/>
  <c r="EZ15" i="3"/>
  <c r="EY6" i="3"/>
  <c r="EY16" i="3"/>
  <c r="EY37" i="3"/>
  <c r="EY20" i="3"/>
  <c r="EY50" i="3"/>
  <c r="EY22" i="3"/>
  <c r="EZ10" i="3"/>
  <c r="EZ7" i="3"/>
  <c r="FD54" i="3"/>
  <c r="FD50" i="3"/>
  <c r="FD46" i="3"/>
  <c r="FC54" i="3"/>
  <c r="FC50" i="3"/>
  <c r="FC46" i="3"/>
  <c r="FD51" i="3"/>
  <c r="FD47" i="3"/>
  <c r="FC52" i="3"/>
  <c r="FC48" i="3"/>
  <c r="FD44" i="3"/>
  <c r="FC47" i="3"/>
  <c r="FC40" i="3"/>
  <c r="FD48" i="3"/>
  <c r="FC51" i="3"/>
  <c r="FD49" i="3"/>
  <c r="FC42" i="3"/>
  <c r="FC41" i="3"/>
  <c r="FD53" i="3"/>
  <c r="FC43" i="3"/>
  <c r="FC49" i="3"/>
  <c r="FD45" i="3"/>
  <c r="FD42" i="3"/>
  <c r="FD41" i="3"/>
  <c r="FC45" i="3"/>
  <c r="FC36" i="3"/>
  <c r="FC32" i="3"/>
  <c r="FC28" i="3"/>
  <c r="FD43" i="3"/>
  <c r="FD39" i="3"/>
  <c r="FD37" i="3"/>
  <c r="FD33" i="3"/>
  <c r="FD29" i="3"/>
  <c r="FD25" i="3"/>
  <c r="FD52" i="3"/>
  <c r="FC44" i="3"/>
  <c r="FD34" i="3"/>
  <c r="FD32" i="3"/>
  <c r="FC39" i="3"/>
  <c r="FC34" i="3"/>
  <c r="FC33" i="3"/>
  <c r="FD30" i="3"/>
  <c r="FD28" i="3"/>
  <c r="FD26" i="3"/>
  <c r="FC24" i="3"/>
  <c r="FC20" i="3"/>
  <c r="FC16" i="3"/>
  <c r="FC12" i="3"/>
  <c r="FC8" i="3"/>
  <c r="FC53" i="3"/>
  <c r="FD31" i="3"/>
  <c r="FC30" i="3"/>
  <c r="FC29" i="3"/>
  <c r="FC26" i="3"/>
  <c r="FD21" i="3"/>
  <c r="FD17" i="3"/>
  <c r="FD13" i="3"/>
  <c r="FD9" i="3"/>
  <c r="FD5" i="3"/>
  <c r="FC38" i="3"/>
  <c r="FC27" i="3"/>
  <c r="FC25" i="3"/>
  <c r="FC15" i="3"/>
  <c r="FD40" i="3"/>
  <c r="FC7" i="3"/>
  <c r="FC5" i="3"/>
  <c r="FD24" i="3"/>
  <c r="FD36" i="3"/>
  <c r="FD23" i="3"/>
  <c r="FC17" i="3"/>
  <c r="FC9" i="3"/>
  <c r="FD38" i="3"/>
  <c r="FC31" i="3"/>
  <c r="FC23" i="3"/>
  <c r="FC21" i="3"/>
  <c r="FD18" i="3"/>
  <c r="FD11" i="3"/>
  <c r="FD8" i="3"/>
  <c r="FD6" i="3"/>
  <c r="FD22" i="3"/>
  <c r="FD20" i="3"/>
  <c r="FC18" i="3"/>
  <c r="FD15" i="3"/>
  <c r="FD14" i="3"/>
  <c r="FC11" i="3"/>
  <c r="FC6" i="3"/>
  <c r="FC35" i="3"/>
  <c r="FD19" i="3"/>
  <c r="FD16" i="3"/>
  <c r="FD27" i="3"/>
  <c r="FC37" i="3"/>
  <c r="FD10" i="3"/>
  <c r="FD12" i="3"/>
  <c r="FC22" i="3"/>
  <c r="FC10" i="3"/>
  <c r="FD7" i="3"/>
  <c r="FD35" i="3"/>
  <c r="FC19" i="3"/>
  <c r="FC14" i="3"/>
  <c r="FC13" i="3"/>
  <c r="EM20" i="3"/>
  <c r="EM40" i="3"/>
  <c r="EM28" i="3"/>
  <c r="EM16" i="3"/>
  <c r="EM13" i="3"/>
  <c r="EM37" i="3"/>
  <c r="EM54" i="3"/>
  <c r="EM36" i="3"/>
  <c r="EM42" i="3"/>
  <c r="EM38" i="3"/>
  <c r="EM45" i="3"/>
  <c r="EM21" i="3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EL7" i="3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AA13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AA65" i="8"/>
  <c r="P5" i="3"/>
  <c r="O33" i="8"/>
  <c r="W40" i="9"/>
  <c r="L5" i="3"/>
  <c r="Q26" i="9"/>
  <c r="U25" i="8"/>
  <c r="O13" i="9"/>
  <c r="O15" i="9"/>
  <c r="I13" i="9"/>
  <c r="I15" i="9"/>
  <c r="I14" i="8"/>
  <c r="K16" i="8"/>
  <c r="Q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I20" i="8"/>
  <c r="K21" i="8"/>
  <c r="AA25" i="8"/>
  <c r="Y8" i="3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Q29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M30" i="8"/>
  <c r="U32" i="8"/>
  <c r="S19" i="9"/>
  <c r="Y22" i="9"/>
  <c r="AA19" i="9"/>
  <c r="W20" i="9"/>
  <c r="I22" i="9"/>
  <c r="M21" i="9"/>
  <c r="Q20" i="9"/>
  <c r="U19" i="9"/>
  <c r="K19" i="9"/>
  <c r="O22" i="9"/>
  <c r="S31" i="8"/>
  <c r="K26" i="8"/>
  <c r="I25" i="8"/>
  <c r="W30" i="8"/>
  <c r="O31" i="8"/>
  <c r="AA30" i="8"/>
  <c r="Y31" i="8"/>
  <c r="M31" i="8"/>
  <c r="U33" i="8"/>
  <c r="Q31" i="8"/>
  <c r="Q21" i="9"/>
  <c r="O23" i="9"/>
  <c r="M22" i="9"/>
  <c r="Y23" i="9"/>
  <c r="U20" i="9"/>
  <c r="W21" i="9"/>
  <c r="AA20" i="9"/>
  <c r="K20" i="9"/>
  <c r="I23" i="9"/>
  <c r="S20" i="9"/>
  <c r="K27" i="8"/>
  <c r="I26" i="8"/>
  <c r="O32" i="8"/>
  <c r="Y6" i="3"/>
  <c r="AA31" i="8"/>
  <c r="W31" i="8"/>
  <c r="S32" i="8"/>
  <c r="M32" i="8"/>
  <c r="U34" i="8"/>
  <c r="Q32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M33" i="8"/>
  <c r="Q33" i="8"/>
  <c r="I25" i="9"/>
  <c r="O25" i="9"/>
  <c r="W23" i="9"/>
  <c r="S22" i="9"/>
  <c r="Y25" i="9"/>
  <c r="K22" i="9"/>
  <c r="Q23" i="9"/>
  <c r="AA22" i="9"/>
  <c r="M24" i="9"/>
  <c r="O34" i="8"/>
  <c r="S34" i="8"/>
  <c r="I28" i="8"/>
  <c r="W33" i="8"/>
  <c r="Y34" i="8"/>
  <c r="AA33" i="8"/>
  <c r="K29" i="8"/>
  <c r="M34" i="8"/>
  <c r="Y10" i="3"/>
  <c r="U36" i="8"/>
  <c r="Q34" i="8"/>
  <c r="W24" i="9"/>
  <c r="K23" i="9"/>
  <c r="M25" i="9"/>
  <c r="Y26" i="9"/>
  <c r="I26" i="9"/>
  <c r="Q24" i="9"/>
  <c r="O26" i="9"/>
  <c r="AA23" i="9"/>
  <c r="S23" i="9"/>
  <c r="U23" i="9"/>
  <c r="AA34" i="8"/>
  <c r="Y35" i="8"/>
  <c r="S35" i="8"/>
  <c r="K30" i="8"/>
  <c r="W34" i="8"/>
  <c r="I29" i="8"/>
  <c r="CA5" i="3"/>
  <c r="AZ5" i="3"/>
  <c r="BR5" i="3"/>
  <c r="DK5" i="3"/>
  <c r="AQ5" i="3"/>
  <c r="EL5" i="3"/>
  <c r="BI5" i="3"/>
  <c r="EC5" i="3"/>
  <c r="CJ5" i="3"/>
  <c r="DB5" i="3"/>
  <c r="DT5" i="3"/>
  <c r="W66" i="8"/>
  <c r="AH5" i="3"/>
  <c r="CS5" i="3"/>
  <c r="M35" i="8"/>
  <c r="U37" i="8"/>
  <c r="Q35" i="8"/>
  <c r="Y27" i="9"/>
  <c r="O27" i="9"/>
  <c r="AA24" i="9"/>
  <c r="I27" i="9"/>
  <c r="M26" i="9"/>
  <c r="S24" i="9"/>
  <c r="W25" i="9"/>
  <c r="K31" i="8"/>
  <c r="Y36" i="8"/>
  <c r="O36" i="8"/>
  <c r="I30" i="8"/>
  <c r="M36" i="8"/>
  <c r="Q36" i="8"/>
  <c r="O28" i="9"/>
  <c r="U25" i="9"/>
  <c r="AA25" i="9"/>
  <c r="W26" i="9"/>
  <c r="S25" i="9"/>
  <c r="K25" i="9"/>
  <c r="Y28" i="9"/>
  <c r="I28" i="9"/>
  <c r="K32" i="8"/>
  <c r="O37" i="8"/>
  <c r="Y37" i="8"/>
  <c r="S37" i="8"/>
  <c r="W36" i="8"/>
  <c r="I31" i="8"/>
  <c r="AA36" i="8"/>
  <c r="M37" i="8"/>
  <c r="U39" i="8"/>
  <c r="Q37" i="8"/>
  <c r="U26" i="9"/>
  <c r="I29" i="9"/>
  <c r="S26" i="9"/>
  <c r="AA26" i="9"/>
  <c r="Q27" i="9"/>
  <c r="W27" i="9"/>
  <c r="M28" i="9"/>
  <c r="O38" i="8"/>
  <c r="W37" i="8"/>
  <c r="AA37" i="8"/>
  <c r="Y38" i="8"/>
  <c r="I32" i="8"/>
  <c r="S38" i="8"/>
  <c r="K33" i="8"/>
  <c r="Y7" i="3"/>
  <c r="P7" i="3"/>
  <c r="M38" i="8"/>
  <c r="Q38" i="8"/>
  <c r="U40" i="8"/>
  <c r="Y30" i="9"/>
  <c r="W28" i="9"/>
  <c r="AA27" i="9"/>
  <c r="I30" i="9"/>
  <c r="S27" i="9"/>
  <c r="Q28" i="9"/>
  <c r="M29" i="9"/>
  <c r="K27" i="9"/>
  <c r="I33" i="8"/>
  <c r="Y39" i="8"/>
  <c r="O39" i="8"/>
  <c r="K34" i="8"/>
  <c r="AA38" i="8"/>
  <c r="S39" i="8"/>
  <c r="M39" i="8"/>
  <c r="U41" i="8"/>
  <c r="Q39" i="8"/>
  <c r="I31" i="9"/>
  <c r="S28" i="9"/>
  <c r="W29" i="9"/>
  <c r="Q29" i="9"/>
  <c r="AA28" i="9"/>
  <c r="U28" i="9"/>
  <c r="K28" i="9"/>
  <c r="Y31" i="9"/>
  <c r="S40" i="8"/>
  <c r="Y40" i="8"/>
  <c r="AA39" i="8"/>
  <c r="K35" i="8"/>
  <c r="W39" i="8"/>
  <c r="I34" i="8"/>
  <c r="O40" i="8"/>
  <c r="M40" i="8"/>
  <c r="Q40" i="8"/>
  <c r="U42" i="8"/>
  <c r="AA29" i="9"/>
  <c r="K29" i="9"/>
  <c r="U29" i="9"/>
  <c r="I32" i="9"/>
  <c r="O32" i="9"/>
  <c r="Q30" i="9"/>
  <c r="M31" i="9"/>
  <c r="W30" i="9"/>
  <c r="S29" i="9"/>
  <c r="Y32" i="9"/>
  <c r="W40" i="8"/>
  <c r="AA40" i="8"/>
  <c r="Y41" i="8"/>
  <c r="K36" i="8"/>
  <c r="EL6" i="3"/>
  <c r="M41" i="8"/>
  <c r="U43" i="8"/>
  <c r="Q41" i="8"/>
  <c r="W31" i="9"/>
  <c r="Q31" i="9"/>
  <c r="O33" i="9"/>
  <c r="AA30" i="9"/>
  <c r="M32" i="9"/>
  <c r="Y33" i="9"/>
  <c r="K30" i="9"/>
  <c r="I36" i="8"/>
  <c r="AA41" i="8"/>
  <c r="S42" i="8"/>
  <c r="O42" i="8"/>
  <c r="K37" i="8"/>
  <c r="W41" i="8"/>
  <c r="Q42" i="8"/>
  <c r="U44" i="8"/>
  <c r="Q32" i="9"/>
  <c r="O34" i="9"/>
  <c r="U31" i="9"/>
  <c r="AA31" i="9"/>
  <c r="Y34" i="9"/>
  <c r="AA42" i="8"/>
  <c r="I37" i="8"/>
  <c r="W42" i="8"/>
  <c r="O43" i="8"/>
  <c r="S43" i="8"/>
  <c r="Y43" i="8"/>
  <c r="M43" i="8"/>
  <c r="U45" i="8"/>
  <c r="Q43" i="8"/>
  <c r="AA32" i="9"/>
  <c r="L10" i="3"/>
  <c r="O35" i="9"/>
  <c r="W33" i="9"/>
  <c r="I35" i="9"/>
  <c r="U32" i="9"/>
  <c r="M34" i="9"/>
  <c r="Q33" i="9"/>
  <c r="S44" i="8"/>
  <c r="O44" i="8"/>
  <c r="AA43" i="8"/>
  <c r="Y44" i="8"/>
  <c r="W43" i="8"/>
  <c r="I38" i="8"/>
  <c r="K39" i="8"/>
  <c r="M44" i="8"/>
  <c r="Q44" i="8"/>
  <c r="U46" i="8"/>
  <c r="Y36" i="9"/>
  <c r="Q34" i="9"/>
  <c r="S33" i="9"/>
  <c r="O36" i="9"/>
  <c r="I36" i="9"/>
  <c r="AA33" i="9"/>
  <c r="I39" i="8"/>
  <c r="K40" i="8"/>
  <c r="O45" i="8"/>
  <c r="W44" i="8"/>
  <c r="S45" i="8"/>
  <c r="M45" i="8"/>
  <c r="Q45" i="8"/>
  <c r="U47" i="8"/>
  <c r="K34" i="9"/>
  <c r="S34" i="9"/>
  <c r="AA34" i="9"/>
  <c r="M36" i="9"/>
  <c r="Q35" i="9"/>
  <c r="W35" i="9"/>
  <c r="U34" i="9"/>
  <c r="I37" i="9"/>
  <c r="Y37" i="9"/>
  <c r="W45" i="8"/>
  <c r="I40" i="8"/>
  <c r="Y46" i="8"/>
  <c r="K41" i="8"/>
  <c r="S46" i="8"/>
  <c r="AA45" i="8"/>
  <c r="I63" i="8"/>
  <c r="M46" i="8"/>
  <c r="U48" i="8"/>
  <c r="U35" i="9"/>
  <c r="W36" i="9"/>
  <c r="S35" i="9"/>
  <c r="O38" i="9"/>
  <c r="AA35" i="9"/>
  <c r="EH6" i="3"/>
  <c r="Q36" i="9"/>
  <c r="Y38" i="9"/>
  <c r="Y47" i="8"/>
  <c r="I41" i="8"/>
  <c r="S47" i="8"/>
  <c r="O47" i="8"/>
  <c r="W46" i="8"/>
  <c r="L48" i="8"/>
  <c r="Q47" i="8"/>
  <c r="U49" i="8"/>
  <c r="S36" i="9"/>
  <c r="Q37" i="9"/>
  <c r="I39" i="9"/>
  <c r="Y39" i="9"/>
  <c r="W37" i="9"/>
  <c r="U7" i="3"/>
  <c r="U36" i="9"/>
  <c r="K36" i="9"/>
  <c r="M38" i="9"/>
  <c r="AA36" i="9"/>
  <c r="S48" i="8"/>
  <c r="I42" i="8"/>
  <c r="K43" i="8"/>
  <c r="AA47" i="8"/>
  <c r="O48" i="8"/>
  <c r="Y48" i="8"/>
  <c r="M48" i="8"/>
  <c r="L49" i="8"/>
  <c r="U50" i="8"/>
  <c r="Q48" i="8"/>
  <c r="K37" i="9"/>
  <c r="I40" i="9"/>
  <c r="Q38" i="9"/>
  <c r="W38" i="9"/>
  <c r="AA37" i="9"/>
  <c r="Y40" i="9"/>
  <c r="O40" i="9"/>
  <c r="U37" i="9"/>
  <c r="M39" i="9"/>
  <c r="AA48" i="8"/>
  <c r="W48" i="8"/>
  <c r="I43" i="8"/>
  <c r="S49" i="8"/>
  <c r="Y49" i="8"/>
  <c r="K44" i="8"/>
  <c r="O49" i="8"/>
  <c r="M49" i="8"/>
  <c r="L50" i="8"/>
  <c r="BE5" i="3"/>
  <c r="U5" i="3"/>
  <c r="DP5" i="3"/>
  <c r="CX5" i="3"/>
  <c r="AM5" i="3"/>
  <c r="DG5" i="3"/>
  <c r="DY5" i="3"/>
  <c r="AV5" i="3"/>
  <c r="AD5" i="3"/>
  <c r="BW5" i="3"/>
  <c r="CO5" i="3"/>
  <c r="EH5" i="3"/>
  <c r="CF5" i="3"/>
  <c r="BN5" i="3"/>
  <c r="Q49" i="8"/>
  <c r="U51" i="8"/>
  <c r="O41" i="9"/>
  <c r="W39" i="9"/>
  <c r="I41" i="9"/>
  <c r="R39" i="9"/>
  <c r="Y41" i="9"/>
  <c r="AA38" i="9"/>
  <c r="W49" i="8"/>
  <c r="AA49" i="8"/>
  <c r="O50" i="8"/>
  <c r="Y50" i="8"/>
  <c r="S50" i="8"/>
  <c r="L51" i="8"/>
  <c r="M50" i="8"/>
  <c r="Q50" i="8"/>
  <c r="K39" i="9"/>
  <c r="AA39" i="9"/>
  <c r="Q40" i="9"/>
  <c r="X43" i="9"/>
  <c r="N43" i="9"/>
  <c r="M41" i="9"/>
  <c r="R40" i="9"/>
  <c r="S39" i="9"/>
  <c r="I42" i="9"/>
  <c r="K46" i="8"/>
  <c r="AA50" i="8"/>
  <c r="Y51" i="8"/>
  <c r="R52" i="8"/>
  <c r="O51" i="8"/>
  <c r="W50" i="8"/>
  <c r="I45" i="8"/>
  <c r="L52" i="8"/>
  <c r="M51" i="8"/>
  <c r="Q51" i="8"/>
  <c r="U53" i="8"/>
  <c r="I43" i="9"/>
  <c r="Q41" i="9"/>
  <c r="L43" i="9"/>
  <c r="AA40" i="9"/>
  <c r="X44" i="9"/>
  <c r="Y43" i="9"/>
  <c r="U40" i="9"/>
  <c r="W41" i="9"/>
  <c r="N44" i="9"/>
  <c r="O43" i="9"/>
  <c r="S40" i="9"/>
  <c r="R41" i="9"/>
  <c r="J41" i="9"/>
  <c r="W51" i="8"/>
  <c r="X53" i="8"/>
  <c r="I46" i="8"/>
  <c r="O52" i="8"/>
  <c r="AA51" i="8"/>
  <c r="R53" i="8"/>
  <c r="S52" i="8"/>
  <c r="K47" i="8"/>
  <c r="M52" i="8"/>
  <c r="L53" i="8"/>
  <c r="U54" i="8"/>
  <c r="Q52" i="8"/>
  <c r="AA41" i="9"/>
  <c r="V43" i="9"/>
  <c r="Q42" i="9"/>
  <c r="O44" i="9"/>
  <c r="N45" i="9"/>
  <c r="M43" i="9"/>
  <c r="L44" i="9"/>
  <c r="U41" i="9"/>
  <c r="K41" i="9"/>
  <c r="J42" i="9"/>
  <c r="S41" i="9"/>
  <c r="R42" i="9"/>
  <c r="I44" i="9"/>
  <c r="X45" i="9"/>
  <c r="Y44" i="9"/>
  <c r="Y53" i="8"/>
  <c r="X54" i="8"/>
  <c r="O53" i="8"/>
  <c r="K48" i="8"/>
  <c r="AA52" i="8"/>
  <c r="W52" i="8"/>
  <c r="R54" i="8"/>
  <c r="S53" i="8"/>
  <c r="M53" i="8"/>
  <c r="L54" i="8"/>
  <c r="Q53" i="8"/>
  <c r="U55" i="8"/>
  <c r="P44" i="9"/>
  <c r="X46" i="9"/>
  <c r="Y45" i="9"/>
  <c r="U42" i="9"/>
  <c r="V44" i="9"/>
  <c r="W43" i="9"/>
  <c r="O45" i="9"/>
  <c r="N46" i="9"/>
  <c r="K42" i="9"/>
  <c r="J43" i="9"/>
  <c r="L45" i="9"/>
  <c r="M44" i="9"/>
  <c r="AA42" i="9"/>
  <c r="S42" i="9"/>
  <c r="R43" i="9"/>
  <c r="I45" i="9"/>
  <c r="Y54" i="8"/>
  <c r="X55" i="8"/>
  <c r="W53" i="8"/>
  <c r="AA53" i="8"/>
  <c r="O54" i="8"/>
  <c r="K49" i="8"/>
  <c r="I48" i="8"/>
  <c r="R55" i="8"/>
  <c r="S54" i="8"/>
  <c r="M54" i="8"/>
  <c r="L55" i="8"/>
  <c r="U56" i="8"/>
  <c r="Q54" i="8"/>
  <c r="AA43" i="9"/>
  <c r="U43" i="9"/>
  <c r="L46" i="9"/>
  <c r="M45" i="9"/>
  <c r="J44" i="9"/>
  <c r="K43" i="9"/>
  <c r="S43" i="9"/>
  <c r="R44" i="9"/>
  <c r="O46" i="9"/>
  <c r="L7" i="3"/>
  <c r="EM7" i="3"/>
  <c r="N47" i="9"/>
  <c r="P45" i="9"/>
  <c r="Q44" i="9"/>
  <c r="W44" i="9"/>
  <c r="V45" i="9"/>
  <c r="I46" i="9"/>
  <c r="Y46" i="9"/>
  <c r="X47" i="9"/>
  <c r="I49" i="8"/>
  <c r="AA54" i="8"/>
  <c r="W54" i="8"/>
  <c r="K50" i="8"/>
  <c r="X56" i="8"/>
  <c r="Y55" i="8"/>
  <c r="O55" i="8"/>
  <c r="R56" i="8"/>
  <c r="S55" i="8"/>
  <c r="M55" i="8"/>
  <c r="L56" i="8"/>
  <c r="U57" i="8"/>
  <c r="Q55" i="8"/>
  <c r="M46" i="9"/>
  <c r="L47" i="9"/>
  <c r="Y47" i="9"/>
  <c r="U8" i="3"/>
  <c r="X48" i="9"/>
  <c r="O47" i="9"/>
  <c r="N48" i="9"/>
  <c r="S44" i="9"/>
  <c r="R45" i="9"/>
  <c r="AA44" i="9"/>
  <c r="W45" i="9"/>
  <c r="V46" i="9"/>
  <c r="J45" i="9"/>
  <c r="K44" i="9"/>
  <c r="P46" i="9"/>
  <c r="Q45" i="9"/>
  <c r="U44" i="9"/>
  <c r="I47" i="9"/>
  <c r="O56" i="8"/>
  <c r="W55" i="8"/>
  <c r="X57" i="8"/>
  <c r="Y56" i="8"/>
  <c r="S56" i="8"/>
  <c r="R57" i="8"/>
  <c r="AA55" i="8"/>
  <c r="I50" i="8"/>
  <c r="L6" i="3"/>
  <c r="U6" i="3"/>
  <c r="M56" i="8"/>
  <c r="L57" i="8"/>
  <c r="T59" i="8"/>
  <c r="S45" i="9"/>
  <c r="R46" i="9"/>
  <c r="J46" i="9"/>
  <c r="K45" i="9"/>
  <c r="I48" i="9"/>
  <c r="Q46" i="9"/>
  <c r="P47" i="9"/>
  <c r="Y48" i="9"/>
  <c r="X49" i="9"/>
  <c r="U45" i="9"/>
  <c r="L48" i="9"/>
  <c r="M47" i="9"/>
  <c r="N49" i="9"/>
  <c r="O48" i="9"/>
  <c r="V47" i="9"/>
  <c r="W46" i="9"/>
  <c r="AA45" i="9"/>
  <c r="AA56" i="8"/>
  <c r="S57" i="8"/>
  <c r="R58" i="8"/>
  <c r="W56" i="8"/>
  <c r="P9" i="3"/>
  <c r="Y57" i="8"/>
  <c r="X58" i="8"/>
  <c r="K52" i="8"/>
  <c r="O57" i="8"/>
  <c r="I51" i="8"/>
  <c r="L58" i="8"/>
  <c r="M57" i="8"/>
  <c r="U59" i="8"/>
  <c r="T60" i="8"/>
  <c r="Q57" i="8"/>
  <c r="Q47" i="9"/>
  <c r="P48" i="9"/>
  <c r="U46" i="9"/>
  <c r="Y49" i="9"/>
  <c r="X50" i="9"/>
  <c r="R47" i="9"/>
  <c r="S46" i="9"/>
  <c r="N50" i="9"/>
  <c r="O49" i="9"/>
  <c r="I49" i="9"/>
  <c r="L49" i="9"/>
  <c r="M48" i="9"/>
  <c r="AA46" i="9"/>
  <c r="J47" i="9"/>
  <c r="K46" i="9"/>
  <c r="V48" i="9"/>
  <c r="W47" i="9"/>
  <c r="O58" i="8"/>
  <c r="S58" i="8"/>
  <c r="R59" i="8"/>
  <c r="W57" i="8"/>
  <c r="X59" i="8"/>
  <c r="Y58" i="8"/>
  <c r="AA57" i="8"/>
  <c r="I52" i="8"/>
  <c r="M58" i="8"/>
  <c r="L59" i="8"/>
  <c r="Q58" i="8"/>
  <c r="T61" i="8"/>
  <c r="U60" i="8"/>
  <c r="R48" i="9"/>
  <c r="S47" i="9"/>
  <c r="AA47" i="9"/>
  <c r="Y50" i="9"/>
  <c r="X51" i="9"/>
  <c r="L50" i="9"/>
  <c r="M49" i="9"/>
  <c r="P49" i="9"/>
  <c r="Q48" i="9"/>
  <c r="W48" i="9"/>
  <c r="V49" i="9"/>
  <c r="I50" i="9"/>
  <c r="U47" i="9"/>
  <c r="J48" i="9"/>
  <c r="K47" i="9"/>
  <c r="N51" i="9"/>
  <c r="O50" i="9"/>
  <c r="I53" i="8"/>
  <c r="K54" i="8"/>
  <c r="AA58" i="8"/>
  <c r="R60" i="8"/>
  <c r="S59" i="8"/>
  <c r="Y59" i="8"/>
  <c r="X60" i="8"/>
  <c r="W58" i="8"/>
  <c r="O59" i="8"/>
  <c r="L60" i="8"/>
  <c r="M59" i="8"/>
  <c r="T62" i="8"/>
  <c r="U61" i="8"/>
  <c r="Q59" i="8"/>
  <c r="I51" i="9"/>
  <c r="V50" i="9"/>
  <c r="W49" i="9"/>
  <c r="X52" i="9"/>
  <c r="Y51" i="9"/>
  <c r="U48" i="9"/>
  <c r="M50" i="9"/>
  <c r="L51" i="9"/>
  <c r="O51" i="9"/>
  <c r="N52" i="9"/>
  <c r="AA48" i="9"/>
  <c r="K48" i="9"/>
  <c r="J49" i="9"/>
  <c r="Q49" i="9"/>
  <c r="P50" i="9"/>
  <c r="S48" i="9"/>
  <c r="R49" i="9"/>
  <c r="X61" i="8"/>
  <c r="Y60" i="8"/>
  <c r="K55" i="8"/>
  <c r="I54" i="8"/>
  <c r="O60" i="8"/>
  <c r="S60" i="8"/>
  <c r="R61" i="8"/>
  <c r="W59" i="8"/>
  <c r="AA59" i="8"/>
  <c r="Y5" i="3"/>
  <c r="EM5" i="3"/>
  <c r="L61" i="8"/>
  <c r="M60" i="8"/>
  <c r="Q60" i="8"/>
  <c r="T63" i="8"/>
  <c r="U62" i="8"/>
  <c r="AA49" i="9"/>
  <c r="X53" i="9"/>
  <c r="Y52" i="9"/>
  <c r="O52" i="9"/>
  <c r="N53" i="9"/>
  <c r="K49" i="9"/>
  <c r="J50" i="9"/>
  <c r="U49" i="9"/>
  <c r="S49" i="9"/>
  <c r="R50" i="9"/>
  <c r="V51" i="9"/>
  <c r="W50" i="9"/>
  <c r="P51" i="9"/>
  <c r="Q50" i="9"/>
  <c r="M51" i="9"/>
  <c r="L52" i="9"/>
  <c r="I52" i="9"/>
  <c r="W60" i="8"/>
  <c r="S61" i="8"/>
  <c r="R62" i="8"/>
  <c r="O61" i="8"/>
  <c r="I55" i="8"/>
  <c r="K56" i="8"/>
  <c r="AA60" i="8"/>
  <c r="X62" i="8"/>
  <c r="Y61" i="8"/>
  <c r="M61" i="8"/>
  <c r="L62" i="8"/>
  <c r="U63" i="8"/>
  <c r="T64" i="8"/>
  <c r="Q61" i="8"/>
  <c r="J51" i="9"/>
  <c r="K50" i="9"/>
  <c r="I53" i="9"/>
  <c r="Y53" i="9"/>
  <c r="X54" i="9"/>
  <c r="M52" i="9"/>
  <c r="L53" i="9"/>
  <c r="AA50" i="9"/>
  <c r="P52" i="9"/>
  <c r="Q51" i="9"/>
  <c r="O53" i="9"/>
  <c r="N54" i="9"/>
  <c r="W51" i="9"/>
  <c r="V52" i="9"/>
  <c r="R51" i="9"/>
  <c r="S50" i="9"/>
  <c r="U50" i="9"/>
  <c r="K57" i="8"/>
  <c r="O62" i="8"/>
  <c r="AA61" i="8"/>
  <c r="S62" i="8"/>
  <c r="R63" i="8"/>
  <c r="X63" i="8"/>
  <c r="Y62" i="8"/>
  <c r="I56" i="8"/>
  <c r="W61" i="8"/>
  <c r="M62" i="8"/>
  <c r="L63" i="8"/>
  <c r="Q62" i="8"/>
  <c r="T65" i="8"/>
  <c r="U64" i="8"/>
  <c r="W52" i="9"/>
  <c r="V53" i="9"/>
  <c r="L54" i="9"/>
  <c r="M53" i="9"/>
  <c r="N55" i="9"/>
  <c r="O54" i="9"/>
  <c r="X55" i="9"/>
  <c r="Y54" i="9"/>
  <c r="I54" i="9"/>
  <c r="U51" i="9"/>
  <c r="P53" i="9"/>
  <c r="Q52" i="9"/>
  <c r="R52" i="9"/>
  <c r="S51" i="9"/>
  <c r="AA51" i="9"/>
  <c r="J52" i="9"/>
  <c r="K51" i="9"/>
  <c r="AA62" i="8"/>
  <c r="W62" i="8"/>
  <c r="Y63" i="8"/>
  <c r="X64" i="8"/>
  <c r="O63" i="8"/>
  <c r="R64" i="8"/>
  <c r="S63" i="8"/>
  <c r="K58" i="8"/>
  <c r="M63" i="8"/>
  <c r="L64" i="8"/>
  <c r="T66" i="8"/>
  <c r="U65" i="8"/>
  <c r="Q63" i="8"/>
  <c r="S52" i="9"/>
  <c r="R53" i="9"/>
  <c r="X56" i="9"/>
  <c r="Y55" i="9"/>
  <c r="Q53" i="9"/>
  <c r="P54" i="9"/>
  <c r="O55" i="9"/>
  <c r="N56" i="9"/>
  <c r="AA52" i="9"/>
  <c r="I55" i="9"/>
  <c r="W53" i="9"/>
  <c r="V54" i="9"/>
  <c r="U52" i="9"/>
  <c r="J53" i="9"/>
  <c r="K52" i="9"/>
  <c r="L55" i="9"/>
  <c r="M54" i="9"/>
  <c r="W63" i="8"/>
  <c r="AA63" i="8"/>
  <c r="X65" i="8"/>
  <c r="Y64" i="8"/>
  <c r="S64" i="8"/>
  <c r="R65" i="8"/>
  <c r="O64" i="8"/>
  <c r="I58" i="8"/>
  <c r="K59" i="8"/>
  <c r="M64" i="8"/>
  <c r="L65" i="8"/>
  <c r="Q64" i="8"/>
  <c r="T67" i="8"/>
  <c r="U66" i="8"/>
  <c r="O56" i="9"/>
  <c r="N57" i="9"/>
  <c r="V55" i="9"/>
  <c r="W54" i="9"/>
  <c r="I56" i="9"/>
  <c r="R54" i="9"/>
  <c r="S53" i="9"/>
  <c r="U53" i="9"/>
  <c r="P55" i="9"/>
  <c r="Q54" i="9"/>
  <c r="M55" i="9"/>
  <c r="L56" i="9"/>
  <c r="Y56" i="9"/>
  <c r="X57" i="9"/>
  <c r="J54" i="9"/>
  <c r="K53" i="9"/>
  <c r="Z54" i="9"/>
  <c r="I59" i="8"/>
  <c r="X66" i="8"/>
  <c r="Y65" i="8"/>
  <c r="AA64" i="8"/>
  <c r="W64" i="8"/>
  <c r="S65" i="8"/>
  <c r="R66" i="8"/>
  <c r="K60" i="8"/>
  <c r="N66" i="8"/>
  <c r="L66" i="8"/>
  <c r="M65" i="8"/>
  <c r="T68" i="8"/>
  <c r="U67" i="8"/>
  <c r="Q65" i="8"/>
  <c r="Y57" i="9"/>
  <c r="X58" i="9"/>
  <c r="R55" i="9"/>
  <c r="S54" i="9"/>
  <c r="M56" i="9"/>
  <c r="L57" i="9"/>
  <c r="I57" i="9"/>
  <c r="P56" i="9"/>
  <c r="Q55" i="9"/>
  <c r="O57" i="9"/>
  <c r="N58" i="9"/>
  <c r="Z55" i="9"/>
  <c r="AA54" i="9"/>
  <c r="W55" i="9"/>
  <c r="V56" i="9"/>
  <c r="U54" i="9"/>
  <c r="K54" i="9"/>
  <c r="J55" i="9"/>
  <c r="W65" i="8"/>
  <c r="S66" i="8"/>
  <c r="R67" i="8"/>
  <c r="N67" i="8"/>
  <c r="O66" i="8"/>
  <c r="X67" i="8"/>
  <c r="Y66" i="8"/>
  <c r="K61" i="8"/>
  <c r="I60" i="8"/>
  <c r="L67" i="8"/>
  <c r="M66" i="8"/>
  <c r="Q66" i="8"/>
  <c r="T69" i="8"/>
  <c r="U68" i="8"/>
  <c r="I58" i="9"/>
  <c r="K55" i="9"/>
  <c r="J56" i="9"/>
  <c r="O58" i="9"/>
  <c r="N59" i="9"/>
  <c r="R56" i="9"/>
  <c r="S55" i="9"/>
  <c r="U55" i="9"/>
  <c r="Y58" i="9"/>
  <c r="X59" i="9"/>
  <c r="W56" i="9"/>
  <c r="V57" i="9"/>
  <c r="M57" i="9"/>
  <c r="L58" i="9"/>
  <c r="AA55" i="9"/>
  <c r="Z56" i="9"/>
  <c r="Q56" i="9"/>
  <c r="P57" i="9"/>
  <c r="K62" i="8"/>
  <c r="I61" i="8"/>
  <c r="R68" i="8"/>
  <c r="S67" i="8"/>
  <c r="X68" i="8"/>
  <c r="Y67" i="8"/>
  <c r="AA66" i="8"/>
  <c r="N68" i="8"/>
  <c r="O67" i="8"/>
  <c r="M67" i="8"/>
  <c r="L68" i="8"/>
  <c r="U69" i="8"/>
  <c r="T70" i="8"/>
  <c r="Q67" i="8"/>
  <c r="J57" i="9"/>
  <c r="K56" i="9"/>
  <c r="I59" i="9"/>
  <c r="L59" i="9"/>
  <c r="M58" i="9"/>
  <c r="R57" i="9"/>
  <c r="S56" i="9"/>
  <c r="V58" i="9"/>
  <c r="W57" i="9"/>
  <c r="N60" i="9"/>
  <c r="O59" i="9"/>
  <c r="Q57" i="9"/>
  <c r="P58" i="9"/>
  <c r="X60" i="9"/>
  <c r="Y59" i="9"/>
  <c r="Z57" i="9"/>
  <c r="AA56" i="9"/>
  <c r="U56" i="9"/>
  <c r="X69" i="8"/>
  <c r="Y68" i="8"/>
  <c r="I62" i="8"/>
  <c r="W67" i="8"/>
  <c r="AA67" i="8"/>
  <c r="K63" i="8"/>
  <c r="S68" i="8"/>
  <c r="R69" i="8"/>
  <c r="N69" i="8"/>
  <c r="O68" i="8"/>
  <c r="M68" i="8"/>
  <c r="L69" i="8"/>
  <c r="Q68" i="8"/>
  <c r="U70" i="8"/>
  <c r="T71" i="8"/>
  <c r="Y60" i="9"/>
  <c r="X61" i="9"/>
  <c r="I60" i="9"/>
  <c r="R58" i="9"/>
  <c r="S57" i="9"/>
  <c r="Q58" i="9"/>
  <c r="P59" i="9"/>
  <c r="L60" i="9"/>
  <c r="M59" i="9"/>
  <c r="U57" i="9"/>
  <c r="N61" i="9"/>
  <c r="O60" i="9"/>
  <c r="Z58" i="9"/>
  <c r="AA57" i="9"/>
  <c r="V59" i="9"/>
  <c r="W58" i="9"/>
  <c r="J58" i="9"/>
  <c r="K57" i="9"/>
  <c r="R70" i="8"/>
  <c r="S69" i="8"/>
  <c r="W68" i="8"/>
  <c r="O69" i="8"/>
  <c r="N70" i="8"/>
  <c r="K64" i="8"/>
  <c r="AA68" i="8"/>
  <c r="X70" i="8"/>
  <c r="Y69" i="8"/>
  <c r="M69" i="8"/>
  <c r="L70" i="8"/>
  <c r="T72" i="8"/>
  <c r="U71" i="8"/>
  <c r="Q69" i="8"/>
  <c r="Q59" i="9"/>
  <c r="P60" i="9"/>
  <c r="S58" i="9"/>
  <c r="R59" i="9"/>
  <c r="I61" i="9"/>
  <c r="K58" i="9"/>
  <c r="J59" i="9"/>
  <c r="X62" i="9"/>
  <c r="Y61" i="9"/>
  <c r="AA58" i="9"/>
  <c r="Z59" i="9"/>
  <c r="N62" i="9"/>
  <c r="O61" i="9"/>
  <c r="U58" i="9"/>
  <c r="W59" i="9"/>
  <c r="V60" i="9"/>
  <c r="M60" i="9"/>
  <c r="L61" i="9"/>
  <c r="K65" i="8"/>
  <c r="S70" i="8"/>
  <c r="R71" i="8"/>
  <c r="N71" i="8"/>
  <c r="O70" i="8"/>
  <c r="I64" i="8"/>
  <c r="W69" i="8"/>
  <c r="Y70" i="8"/>
  <c r="X71" i="8"/>
  <c r="M70" i="8"/>
  <c r="L71" i="8"/>
  <c r="T73" i="8"/>
  <c r="U72" i="8"/>
  <c r="I62" i="9"/>
  <c r="AA59" i="9"/>
  <c r="Z60" i="9"/>
  <c r="K59" i="9"/>
  <c r="J60" i="9"/>
  <c r="M61" i="9"/>
  <c r="L62" i="9"/>
  <c r="S59" i="9"/>
  <c r="R60" i="9"/>
  <c r="P61" i="9"/>
  <c r="Q60" i="9"/>
  <c r="U59" i="9"/>
  <c r="O62" i="9"/>
  <c r="N63" i="9"/>
  <c r="V61" i="9"/>
  <c r="W60" i="9"/>
  <c r="X63" i="9"/>
  <c r="Y62" i="9"/>
  <c r="W70" i="8"/>
  <c r="I65" i="8"/>
  <c r="Y71" i="8"/>
  <c r="X72" i="8"/>
  <c r="AA70" i="8"/>
  <c r="R72" i="8"/>
  <c r="S71" i="8"/>
  <c r="K66" i="8"/>
  <c r="O71" i="8"/>
  <c r="N72" i="8"/>
  <c r="AA71" i="8"/>
  <c r="M71" i="8"/>
  <c r="L72" i="8"/>
  <c r="T74" i="8"/>
  <c r="U73" i="8"/>
  <c r="Q71" i="8"/>
  <c r="O63" i="9"/>
  <c r="N64" i="9"/>
  <c r="K60" i="9"/>
  <c r="J61" i="9"/>
  <c r="X64" i="9"/>
  <c r="Y63" i="9"/>
  <c r="Q61" i="9"/>
  <c r="P62" i="9"/>
  <c r="U60" i="9"/>
  <c r="M62" i="9"/>
  <c r="L63" i="9"/>
  <c r="AA60" i="9"/>
  <c r="Z61" i="9"/>
  <c r="S60" i="9"/>
  <c r="R61" i="9"/>
  <c r="V62" i="9"/>
  <c r="W61" i="9"/>
  <c r="I63" i="9"/>
  <c r="K67" i="8"/>
  <c r="X73" i="8"/>
  <c r="Y72" i="8"/>
  <c r="S72" i="8"/>
  <c r="R73" i="8"/>
  <c r="I66" i="8"/>
  <c r="N73" i="8"/>
  <c r="O72" i="8"/>
  <c r="W71" i="8"/>
  <c r="M72" i="8"/>
  <c r="L73" i="8"/>
  <c r="Q72" i="8"/>
  <c r="U74" i="8"/>
  <c r="T75" i="8"/>
  <c r="P63" i="9"/>
  <c r="Q62" i="9"/>
  <c r="R62" i="9"/>
  <c r="S61" i="9"/>
  <c r="K61" i="9"/>
  <c r="J62" i="9"/>
  <c r="U61" i="9"/>
  <c r="O64" i="9"/>
  <c r="N65" i="9"/>
  <c r="AA61" i="9"/>
  <c r="Z62" i="9"/>
  <c r="Y64" i="9"/>
  <c r="X65" i="9"/>
  <c r="L64" i="9"/>
  <c r="M63" i="9"/>
  <c r="I64" i="9"/>
  <c r="W62" i="9"/>
  <c r="V63" i="9"/>
  <c r="I67" i="8"/>
  <c r="K68" i="8"/>
  <c r="N74" i="8"/>
  <c r="O73" i="8"/>
  <c r="X74" i="8"/>
  <c r="Y73" i="8"/>
  <c r="W72" i="8"/>
  <c r="AA72" i="8"/>
  <c r="S73" i="8"/>
  <c r="R74" i="8"/>
  <c r="L74" i="8"/>
  <c r="M73" i="8"/>
  <c r="T76" i="8"/>
  <c r="U75" i="8"/>
  <c r="Q73" i="8"/>
  <c r="Y65" i="9"/>
  <c r="L9" i="3"/>
  <c r="X66" i="9"/>
  <c r="W63" i="9"/>
  <c r="V64" i="9"/>
  <c r="Z63" i="9"/>
  <c r="AA62" i="9"/>
  <c r="S62" i="9"/>
  <c r="R63" i="9"/>
  <c r="I65" i="9"/>
  <c r="N66" i="9"/>
  <c r="O65" i="9"/>
  <c r="U62" i="9"/>
  <c r="L65" i="9"/>
  <c r="M64" i="9"/>
  <c r="J63" i="9"/>
  <c r="K62" i="9"/>
  <c r="P64" i="9"/>
  <c r="Q63" i="9"/>
  <c r="S74" i="8"/>
  <c r="R75" i="8"/>
  <c r="AA73" i="8"/>
  <c r="K69" i="8"/>
  <c r="I68" i="8"/>
  <c r="N75" i="8"/>
  <c r="O74" i="8"/>
  <c r="W73" i="8"/>
  <c r="X75" i="8"/>
  <c r="Y74" i="8"/>
  <c r="L75" i="8"/>
  <c r="M74" i="8"/>
  <c r="Q74" i="8"/>
  <c r="T77" i="8"/>
  <c r="U76" i="8"/>
  <c r="U63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X67" i="9"/>
  <c r="J64" i="9"/>
  <c r="K63" i="9"/>
  <c r="K70" i="8"/>
  <c r="R76" i="8"/>
  <c r="S75" i="8"/>
  <c r="W74" i="8"/>
  <c r="N76" i="8"/>
  <c r="O75" i="8"/>
  <c r="AA74" i="8"/>
  <c r="I69" i="8"/>
  <c r="X76" i="8"/>
  <c r="Y75" i="8"/>
  <c r="M75" i="8"/>
  <c r="L76" i="8"/>
  <c r="T78" i="8"/>
  <c r="U77" i="8"/>
  <c r="W65" i="9"/>
  <c r="V66" i="9"/>
  <c r="I67" i="9"/>
  <c r="Z65" i="9"/>
  <c r="AA64" i="9"/>
  <c r="L67" i="9"/>
  <c r="M66" i="9"/>
  <c r="N68" i="9"/>
  <c r="O67" i="9"/>
  <c r="J65" i="9"/>
  <c r="K64" i="9"/>
  <c r="Y67" i="9"/>
  <c r="X68" i="9"/>
  <c r="R65" i="9"/>
  <c r="S64" i="9"/>
  <c r="U64" i="9"/>
  <c r="Q65" i="9"/>
  <c r="P66" i="9"/>
  <c r="R77" i="8"/>
  <c r="S76" i="8"/>
  <c r="AA75" i="8"/>
  <c r="X77" i="8"/>
  <c r="Y76" i="8"/>
  <c r="O76" i="8"/>
  <c r="N77" i="8"/>
  <c r="K71" i="8"/>
  <c r="I70" i="8"/>
  <c r="W75" i="8"/>
  <c r="L77" i="8"/>
  <c r="M76" i="8"/>
  <c r="Q76" i="8"/>
  <c r="T79" i="8"/>
  <c r="U78" i="8"/>
  <c r="L68" i="9"/>
  <c r="M67" i="9"/>
  <c r="X69" i="9"/>
  <c r="Y68" i="9"/>
  <c r="Z66" i="9"/>
  <c r="AA65" i="9"/>
  <c r="J66" i="9"/>
  <c r="K65" i="9"/>
  <c r="U65" i="9"/>
  <c r="W66" i="9"/>
  <c r="V67" i="9"/>
  <c r="R66" i="9"/>
  <c r="S65" i="9"/>
  <c r="Q66" i="9"/>
  <c r="P67" i="9"/>
  <c r="I68" i="9"/>
  <c r="N69" i="9"/>
  <c r="O68" i="9"/>
  <c r="K72" i="8"/>
  <c r="O77" i="8"/>
  <c r="N78" i="8"/>
  <c r="I71" i="8"/>
  <c r="AA76" i="8"/>
  <c r="R78" i="8"/>
  <c r="S77" i="8"/>
  <c r="W76" i="8"/>
  <c r="X78" i="8"/>
  <c r="Y77" i="8"/>
  <c r="L78" i="8"/>
  <c r="M77" i="8"/>
  <c r="T80" i="8"/>
  <c r="U79" i="8"/>
  <c r="Q77" i="8"/>
  <c r="K66" i="9"/>
  <c r="J67" i="9"/>
  <c r="Q67" i="9"/>
  <c r="P68" i="9"/>
  <c r="S66" i="9"/>
  <c r="R67" i="9"/>
  <c r="AA66" i="9"/>
  <c r="Z67" i="9"/>
  <c r="V68" i="9"/>
  <c r="W67" i="9"/>
  <c r="N70" i="9"/>
  <c r="O69" i="9"/>
  <c r="Y69" i="9"/>
  <c r="X70" i="9"/>
  <c r="I69" i="9"/>
  <c r="U66" i="9"/>
  <c r="M68" i="9"/>
  <c r="L69" i="9"/>
  <c r="S78" i="8"/>
  <c r="R79" i="8"/>
  <c r="AA77" i="8"/>
  <c r="K73" i="8"/>
  <c r="I72" i="8"/>
  <c r="N79" i="8"/>
  <c r="O78" i="8"/>
  <c r="W77" i="8"/>
  <c r="X79" i="8"/>
  <c r="Y78" i="8"/>
  <c r="L79" i="8"/>
  <c r="M78" i="8"/>
  <c r="Q78" i="8"/>
  <c r="U80" i="8"/>
  <c r="T81" i="8"/>
  <c r="S67" i="9"/>
  <c r="R68" i="9"/>
  <c r="K67" i="9"/>
  <c r="J68" i="9"/>
  <c r="I70" i="9"/>
  <c r="AA67" i="9"/>
  <c r="Z68" i="9"/>
  <c r="X71" i="9"/>
  <c r="Y70" i="9"/>
  <c r="M69" i="9"/>
  <c r="L70" i="9"/>
  <c r="P69" i="9"/>
  <c r="Q68" i="9"/>
  <c r="O70" i="9"/>
  <c r="N71" i="9"/>
  <c r="U67" i="9"/>
  <c r="V69" i="9"/>
  <c r="W68" i="9"/>
  <c r="K74" i="8"/>
  <c r="AA78" i="8"/>
  <c r="W78" i="8"/>
  <c r="R80" i="8"/>
  <c r="S79" i="8"/>
  <c r="O79" i="8"/>
  <c r="N80" i="8"/>
  <c r="I73" i="8"/>
  <c r="Y79" i="8"/>
  <c r="X80" i="8"/>
  <c r="M79" i="8"/>
  <c r="L80" i="8"/>
  <c r="U81" i="8"/>
  <c r="T82" i="8"/>
  <c r="Q79" i="8"/>
  <c r="P70" i="9"/>
  <c r="Q69" i="9"/>
  <c r="AA68" i="9"/>
  <c r="Z69" i="9"/>
  <c r="K68" i="9"/>
  <c r="J69" i="9"/>
  <c r="S68" i="9"/>
  <c r="R69" i="9"/>
  <c r="O71" i="9"/>
  <c r="N72" i="9"/>
  <c r="I71" i="9"/>
  <c r="M70" i="9"/>
  <c r="L71" i="9"/>
  <c r="V70" i="9"/>
  <c r="W69" i="9"/>
  <c r="U68" i="9"/>
  <c r="X72" i="9"/>
  <c r="Y71" i="9"/>
  <c r="I74" i="8"/>
  <c r="N81" i="8"/>
  <c r="O80" i="8"/>
  <c r="S80" i="8"/>
  <c r="R81" i="8"/>
  <c r="AA79" i="8"/>
  <c r="Y80" i="8"/>
  <c r="X81" i="8"/>
  <c r="W79" i="8"/>
  <c r="K75" i="8"/>
  <c r="L81" i="8"/>
  <c r="M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J70" i="9"/>
  <c r="U69" i="9"/>
  <c r="P71" i="9"/>
  <c r="Q70" i="9"/>
  <c r="X82" i="8"/>
  <c r="Y81" i="8"/>
  <c r="AA80" i="8"/>
  <c r="N82" i="8"/>
  <c r="O81" i="8"/>
  <c r="K76" i="8"/>
  <c r="W80" i="8"/>
  <c r="S81" i="8"/>
  <c r="R82" i="8"/>
  <c r="I75" i="8"/>
  <c r="M81" i="8"/>
  <c r="L82" i="8"/>
  <c r="T84" i="8"/>
  <c r="U83" i="8"/>
  <c r="Q81" i="8"/>
  <c r="Y73" i="9"/>
  <c r="X74" i="9"/>
  <c r="M72" i="9"/>
  <c r="L73" i="9"/>
  <c r="P72" i="9"/>
  <c r="Q71" i="9"/>
  <c r="I73" i="9"/>
  <c r="R71" i="9"/>
  <c r="S70" i="9"/>
  <c r="K70" i="9"/>
  <c r="J71" i="9"/>
  <c r="W71" i="9"/>
  <c r="V72" i="9"/>
  <c r="AA70" i="9"/>
  <c r="Z71" i="9"/>
  <c r="N74" i="9"/>
  <c r="O73" i="9"/>
  <c r="U70" i="9"/>
  <c r="S82" i="8"/>
  <c r="R83" i="8"/>
  <c r="O82" i="8"/>
  <c r="N83" i="8"/>
  <c r="AA81" i="8"/>
  <c r="I76" i="8"/>
  <c r="W81" i="8"/>
  <c r="K77" i="8"/>
  <c r="X83" i="8"/>
  <c r="Y82" i="8"/>
  <c r="M82" i="8"/>
  <c r="L83" i="8"/>
  <c r="Q82" i="8"/>
  <c r="U84" i="8"/>
  <c r="T85" i="8"/>
  <c r="AA71" i="9"/>
  <c r="Z72" i="9"/>
  <c r="W72" i="9"/>
  <c r="V73" i="9"/>
  <c r="Q72" i="9"/>
  <c r="P73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AA82" i="8"/>
  <c r="O83" i="8"/>
  <c r="N84" i="8"/>
  <c r="S83" i="8"/>
  <c r="R84" i="8"/>
  <c r="W82" i="8"/>
  <c r="X84" i="8"/>
  <c r="Y83" i="8"/>
  <c r="K78" i="8"/>
  <c r="M83" i="8"/>
  <c r="L84" i="8"/>
  <c r="U85" i="8"/>
  <c r="T86" i="8"/>
  <c r="Q83" i="8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R85" i="8"/>
  <c r="S84" i="8"/>
  <c r="O84" i="8"/>
  <c r="N85" i="8"/>
  <c r="Y84" i="8"/>
  <c r="X85" i="8"/>
  <c r="K79" i="8"/>
  <c r="W83" i="8"/>
  <c r="I78" i="8"/>
  <c r="L85" i="8"/>
  <c r="M84" i="8"/>
  <c r="Q84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O85" i="8"/>
  <c r="N86" i="8"/>
  <c r="K80" i="8"/>
  <c r="I79" i="8"/>
  <c r="W84" i="8"/>
  <c r="R86" i="8"/>
  <c r="S85" i="8"/>
  <c r="AA84" i="8"/>
  <c r="Y85" i="8"/>
  <c r="X86" i="8"/>
  <c r="L86" i="8"/>
  <c r="M85" i="8"/>
  <c r="U87" i="8"/>
  <c r="T88" i="8"/>
  <c r="Q85" i="8"/>
  <c r="N78" i="9"/>
  <c r="O77" i="9"/>
  <c r="P76" i="9"/>
  <c r="Q75" i="9"/>
  <c r="M76" i="9"/>
  <c r="L77" i="9"/>
  <c r="I77" i="9"/>
  <c r="V76" i="9"/>
  <c r="W75" i="9"/>
  <c r="X78" i="9"/>
  <c r="Y77" i="9"/>
  <c r="U74" i="9"/>
  <c r="S74" i="9"/>
  <c r="R75" i="9"/>
  <c r="K74" i="9"/>
  <c r="J75" i="9"/>
  <c r="AA74" i="9"/>
  <c r="Z75" i="9"/>
  <c r="AA85" i="8"/>
  <c r="K81" i="8"/>
  <c r="O86" i="8"/>
  <c r="N87" i="8"/>
  <c r="X87" i="8"/>
  <c r="Y86" i="8"/>
  <c r="W85" i="8"/>
  <c r="I80" i="8"/>
  <c r="S86" i="8"/>
  <c r="R87" i="8"/>
  <c r="L87" i="8"/>
  <c r="M86" i="8"/>
  <c r="Q86" i="8"/>
  <c r="U88" i="8"/>
  <c r="T89" i="8"/>
  <c r="S75" i="9"/>
  <c r="R76" i="9"/>
  <c r="I78" i="9"/>
  <c r="M77" i="9"/>
  <c r="L78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I81" i="8"/>
  <c r="P6" i="3"/>
  <c r="EM6" i="3"/>
  <c r="S87" i="8"/>
  <c r="R88" i="8"/>
  <c r="N88" i="8"/>
  <c r="O87" i="8"/>
  <c r="W86" i="8"/>
  <c r="Y87" i="8"/>
  <c r="X88" i="8"/>
  <c r="AA86" i="8"/>
  <c r="L88" i="8"/>
  <c r="M87" i="8"/>
  <c r="U89" i="8"/>
  <c r="T90" i="8"/>
  <c r="Q87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I79" i="9"/>
  <c r="V78" i="9"/>
  <c r="W77" i="9"/>
  <c r="AA87" i="8"/>
  <c r="S88" i="8"/>
  <c r="R89" i="8"/>
  <c r="I82" i="8"/>
  <c r="X89" i="8"/>
  <c r="Y88" i="8"/>
  <c r="K83" i="8"/>
  <c r="N89" i="8"/>
  <c r="O88" i="8"/>
  <c r="M88" i="8"/>
  <c r="L89" i="8"/>
  <c r="Q88" i="8"/>
  <c r="T91" i="8"/>
  <c r="U90" i="8"/>
  <c r="S77" i="9"/>
  <c r="R78" i="9"/>
  <c r="W78" i="9"/>
  <c r="V79" i="9"/>
  <c r="U77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W88" i="8"/>
  <c r="AA88" i="8"/>
  <c r="I83" i="8"/>
  <c r="S89" i="8"/>
  <c r="R90" i="8"/>
  <c r="N90" i="8"/>
  <c r="O89" i="8"/>
  <c r="K84" i="8"/>
  <c r="M89" i="8"/>
  <c r="L90" i="8"/>
  <c r="T92" i="8"/>
  <c r="U91" i="8"/>
  <c r="Q89" i="8"/>
  <c r="O81" i="9"/>
  <c r="N82" i="9"/>
  <c r="Y81" i="9"/>
  <c r="X82" i="9"/>
  <c r="U78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K85" i="8"/>
  <c r="W89" i="8"/>
  <c r="R91" i="8"/>
  <c r="S90" i="8"/>
  <c r="I84" i="8"/>
  <c r="O90" i="8"/>
  <c r="N91" i="8"/>
  <c r="X91" i="8"/>
  <c r="Y90" i="8"/>
  <c r="M90" i="8"/>
  <c r="L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M81" i="9"/>
  <c r="L82" i="9"/>
  <c r="W80" i="9"/>
  <c r="V81" i="9"/>
  <c r="Z80" i="9"/>
  <c r="AA79" i="9"/>
  <c r="X92" i="8"/>
  <c r="Y91" i="8"/>
  <c r="O91" i="8"/>
  <c r="N92" i="8"/>
  <c r="I85" i="8"/>
  <c r="K86" i="8"/>
  <c r="Z91" i="8"/>
  <c r="R92" i="8"/>
  <c r="S91" i="8"/>
  <c r="W90" i="8"/>
  <c r="M91" i="8"/>
  <c r="L92" i="8"/>
  <c r="T94" i="8"/>
  <c r="U93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U80" i="9"/>
  <c r="Q81" i="9"/>
  <c r="P82" i="9"/>
  <c r="I86" i="8"/>
  <c r="N93" i="8"/>
  <c r="O92" i="8"/>
  <c r="W91" i="8"/>
  <c r="K87" i="8"/>
  <c r="R93" i="8"/>
  <c r="S92" i="8"/>
  <c r="Z92" i="8"/>
  <c r="AA91" i="8"/>
  <c r="P8" i="3"/>
  <c r="Y92" i="8"/>
  <c r="X93" i="8"/>
  <c r="M92" i="8"/>
  <c r="L93" i="8"/>
  <c r="Q92" i="8"/>
  <c r="T95" i="8"/>
  <c r="U94" i="8"/>
  <c r="X85" i="9"/>
  <c r="Y84" i="9"/>
  <c r="R82" i="9"/>
  <c r="S81" i="9"/>
  <c r="N85" i="9"/>
  <c r="O84" i="9"/>
  <c r="Q82" i="9"/>
  <c r="P83" i="9"/>
  <c r="V83" i="9"/>
  <c r="W82" i="9"/>
  <c r="J82" i="9"/>
  <c r="K81" i="9"/>
  <c r="U81" i="9"/>
  <c r="Z82" i="9"/>
  <c r="AA81" i="9"/>
  <c r="L84" i="9"/>
  <c r="M83" i="9"/>
  <c r="R94" i="8"/>
  <c r="S93" i="8"/>
  <c r="N94" i="8"/>
  <c r="O93" i="8"/>
  <c r="W92" i="8"/>
  <c r="K88" i="8"/>
  <c r="Y93" i="8"/>
  <c r="X94" i="8"/>
  <c r="I87" i="8"/>
  <c r="AA92" i="8"/>
  <c r="Z93" i="8"/>
  <c r="M93" i="8"/>
  <c r="L94" i="8"/>
  <c r="T96" i="8"/>
  <c r="U95" i="8"/>
  <c r="Q93" i="8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AA93" i="8"/>
  <c r="I88" i="8"/>
  <c r="W93" i="8"/>
  <c r="K89" i="8"/>
  <c r="R95" i="8"/>
  <c r="S94" i="8"/>
  <c r="L95" i="8"/>
  <c r="M94" i="8"/>
  <c r="Q94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U83" i="9"/>
  <c r="N96" i="8"/>
  <c r="O95" i="8"/>
  <c r="Y95" i="8"/>
  <c r="X96" i="8"/>
  <c r="W94" i="8"/>
  <c r="I89" i="8"/>
  <c r="S95" i="8"/>
  <c r="R96" i="8"/>
  <c r="K90" i="8"/>
  <c r="Z95" i="8"/>
  <c r="AA94" i="8"/>
  <c r="M95" i="8"/>
  <c r="L96" i="8"/>
  <c r="P96" i="8"/>
  <c r="U97" i="8"/>
  <c r="T98" i="8"/>
  <c r="S84" i="9"/>
  <c r="R85" i="9"/>
  <c r="X88" i="9"/>
  <c r="Y87" i="9"/>
  <c r="V86" i="9"/>
  <c r="W85" i="9"/>
  <c r="O87" i="9"/>
  <c r="N88" i="9"/>
  <c r="I87" i="9"/>
  <c r="U84" i="9"/>
  <c r="AA84" i="9"/>
  <c r="Z85" i="9"/>
  <c r="K84" i="9"/>
  <c r="J85" i="9"/>
  <c r="L87" i="9"/>
  <c r="M86" i="9"/>
  <c r="Q85" i="9"/>
  <c r="P86" i="9"/>
  <c r="K91" i="8"/>
  <c r="I90" i="8"/>
  <c r="S96" i="8"/>
  <c r="R97" i="8"/>
  <c r="W95" i="8"/>
  <c r="X97" i="8"/>
  <c r="Y96" i="8"/>
  <c r="AA95" i="8"/>
  <c r="Z96" i="8"/>
  <c r="N97" i="8"/>
  <c r="O96" i="8"/>
  <c r="L97" i="8"/>
  <c r="M96" i="8"/>
  <c r="U98" i="8"/>
  <c r="T99" i="8"/>
  <c r="P97" i="8"/>
  <c r="Q96" i="8"/>
  <c r="J86" i="9"/>
  <c r="K85" i="9"/>
  <c r="N89" i="9"/>
  <c r="O88" i="9"/>
  <c r="V87" i="9"/>
  <c r="W86" i="9"/>
  <c r="U85" i="9"/>
  <c r="AA85" i="9"/>
  <c r="Z86" i="9"/>
  <c r="P87" i="9"/>
  <c r="Q86" i="9"/>
  <c r="X89" i="9"/>
  <c r="Y88" i="9"/>
  <c r="R86" i="9"/>
  <c r="S85" i="9"/>
  <c r="M87" i="9"/>
  <c r="L88" i="9"/>
  <c r="I88" i="9"/>
  <c r="AA96" i="8"/>
  <c r="Z97" i="8"/>
  <c r="R98" i="8"/>
  <c r="S97" i="8"/>
  <c r="N98" i="8"/>
  <c r="O97" i="8"/>
  <c r="I91" i="8"/>
  <c r="W96" i="8"/>
  <c r="X98" i="8"/>
  <c r="Y97" i="8"/>
  <c r="K92" i="8"/>
  <c r="M97" i="8"/>
  <c r="L98" i="8"/>
  <c r="Q97" i="8"/>
  <c r="P98" i="8"/>
  <c r="T100" i="8"/>
  <c r="U99" i="8"/>
  <c r="U86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W97" i="8"/>
  <c r="AA97" i="8"/>
  <c r="Z98" i="8"/>
  <c r="K93" i="8"/>
  <c r="I92" i="8"/>
  <c r="M98" i="8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U87" i="9"/>
  <c r="Q88" i="9"/>
  <c r="P89" i="9"/>
  <c r="J88" i="9"/>
  <c r="K87" i="9"/>
  <c r="X91" i="9"/>
  <c r="Y90" i="9"/>
  <c r="AA87" i="9"/>
  <c r="Z88" i="9"/>
  <c r="W98" i="8"/>
  <c r="O99" i="8"/>
  <c r="N100" i="8"/>
  <c r="K94" i="8"/>
  <c r="S99" i="8"/>
  <c r="R100" i="8"/>
  <c r="I93" i="8"/>
  <c r="Z99" i="8"/>
  <c r="AA98" i="8"/>
  <c r="Y99" i="8"/>
  <c r="X100" i="8"/>
  <c r="M99" i="8"/>
  <c r="L100" i="8"/>
  <c r="Q99" i="8"/>
  <c r="P100" i="8"/>
  <c r="T102" i="8"/>
  <c r="U101" i="8"/>
  <c r="I91" i="9"/>
  <c r="Q89" i="9"/>
  <c r="P90" i="9"/>
  <c r="M90" i="9"/>
  <c r="L91" i="9"/>
  <c r="U88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K95" i="8"/>
  <c r="AA99" i="8"/>
  <c r="Z100" i="8"/>
  <c r="M100" i="8"/>
  <c r="L101" i="8"/>
  <c r="U102" i="8"/>
  <c r="T103" i="8"/>
  <c r="Q100" i="8"/>
  <c r="P101" i="8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O101" i="8"/>
  <c r="N102" i="8"/>
  <c r="R102" i="8"/>
  <c r="S101" i="8"/>
  <c r="W100" i="8"/>
  <c r="I95" i="8"/>
  <c r="M101" i="8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I96" i="8"/>
  <c r="W101" i="8"/>
  <c r="K97" i="8"/>
  <c r="S102" i="8"/>
  <c r="R103" i="8"/>
  <c r="X103" i="8"/>
  <c r="Y102" i="8"/>
  <c r="O102" i="8"/>
  <c r="N103" i="8"/>
  <c r="Z102" i="8"/>
  <c r="AA101" i="8"/>
  <c r="L103" i="8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U91" i="9"/>
  <c r="V93" i="9"/>
  <c r="W92" i="9"/>
  <c r="M93" i="9"/>
  <c r="L94" i="9"/>
  <c r="X104" i="8"/>
  <c r="Y103" i="8"/>
  <c r="AA102" i="8"/>
  <c r="Z103" i="8"/>
  <c r="W102" i="8"/>
  <c r="S103" i="8"/>
  <c r="R104" i="8"/>
  <c r="I97" i="8"/>
  <c r="O103" i="8"/>
  <c r="N104" i="8"/>
  <c r="K98" i="8"/>
  <c r="L104" i="8"/>
  <c r="M103" i="8"/>
  <c r="P104" i="8"/>
  <c r="Q103" i="8"/>
  <c r="T106" i="8"/>
  <c r="U105" i="8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Z104" i="8"/>
  <c r="AA103" i="8"/>
  <c r="K99" i="8"/>
  <c r="R105" i="8"/>
  <c r="S104" i="8"/>
  <c r="Y104" i="8"/>
  <c r="X105" i="8"/>
  <c r="L105" i="8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W104" i="8"/>
  <c r="K100" i="8"/>
  <c r="O105" i="8"/>
  <c r="N106" i="8"/>
  <c r="Y105" i="8"/>
  <c r="X106" i="8"/>
  <c r="R106" i="8"/>
  <c r="S105" i="8"/>
  <c r="Z105" i="8"/>
  <c r="AA104" i="8"/>
  <c r="I99" i="8"/>
  <c r="M105" i="8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U94" i="9"/>
  <c r="L97" i="9"/>
  <c r="M96" i="9"/>
  <c r="S94" i="9"/>
  <c r="R95" i="9"/>
  <c r="I97" i="9"/>
  <c r="J95" i="9"/>
  <c r="K94" i="9"/>
  <c r="P96" i="9"/>
  <c r="Q95" i="9"/>
  <c r="S106" i="8"/>
  <c r="R107" i="8"/>
  <c r="K101" i="8"/>
  <c r="X107" i="8"/>
  <c r="Y106" i="8"/>
  <c r="O106" i="8"/>
  <c r="N107" i="8"/>
  <c r="I100" i="8"/>
  <c r="Z106" i="8"/>
  <c r="AA105" i="8"/>
  <c r="W105" i="8"/>
  <c r="M106" i="8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K102" i="8"/>
  <c r="I101" i="8"/>
  <c r="W106" i="8"/>
  <c r="Z107" i="8"/>
  <c r="AA106" i="8"/>
  <c r="N108" i="8"/>
  <c r="O107" i="8"/>
  <c r="S107" i="8"/>
  <c r="R108" i="8"/>
  <c r="X108" i="8"/>
  <c r="Y107" i="8"/>
  <c r="L108" i="8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U96" i="9"/>
  <c r="I99" i="9"/>
  <c r="AA96" i="9"/>
  <c r="Z97" i="9"/>
  <c r="X100" i="9"/>
  <c r="Y99" i="9"/>
  <c r="J97" i="9"/>
  <c r="K96" i="9"/>
  <c r="S96" i="9"/>
  <c r="R97" i="9"/>
  <c r="AA107" i="8"/>
  <c r="Z108" i="8"/>
  <c r="W107" i="8"/>
  <c r="K103" i="8"/>
  <c r="R109" i="8"/>
  <c r="S108" i="8"/>
  <c r="I102" i="8"/>
  <c r="Y108" i="8"/>
  <c r="X109" i="8"/>
  <c r="O108" i="8"/>
  <c r="N109" i="8"/>
  <c r="L109" i="8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L100" i="9"/>
  <c r="M99" i="9"/>
  <c r="Y109" i="8"/>
  <c r="X110" i="8"/>
  <c r="K104" i="8"/>
  <c r="I103" i="8"/>
  <c r="W108" i="8"/>
  <c r="N110" i="8"/>
  <c r="O109" i="8"/>
  <c r="Y9" i="3"/>
  <c r="EM9" i="3"/>
  <c r="Z109" i="8"/>
  <c r="AA108" i="8"/>
  <c r="S109" i="8"/>
  <c r="R110" i="8"/>
  <c r="L110" i="8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K105" i="8"/>
  <c r="W109" i="8"/>
  <c r="M110" i="8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N103" i="9"/>
  <c r="O102" i="9"/>
  <c r="AA99" i="9"/>
  <c r="Z100" i="9"/>
  <c r="K99" i="9"/>
  <c r="J100" i="9"/>
  <c r="AA110" i="8"/>
  <c r="Z111" i="8"/>
  <c r="S111" i="8"/>
  <c r="R112" i="8"/>
  <c r="W110" i="8"/>
  <c r="X112" i="8"/>
  <c r="Y111" i="8"/>
  <c r="I105" i="8"/>
  <c r="O111" i="8"/>
  <c r="N112" i="8"/>
  <c r="K106" i="8"/>
  <c r="M111" i="8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W111" i="8"/>
  <c r="O112" i="8"/>
  <c r="N113" i="8"/>
  <c r="K107" i="8"/>
  <c r="X113" i="8"/>
  <c r="Y112" i="8"/>
  <c r="M112" i="8"/>
  <c r="L113" i="8"/>
  <c r="P113" i="8"/>
  <c r="Q112" i="8"/>
  <c r="T115" i="8"/>
  <c r="U114" i="8"/>
  <c r="I104" i="9"/>
  <c r="X105" i="9"/>
  <c r="Y104" i="9"/>
  <c r="Q102" i="9"/>
  <c r="P103" i="9"/>
  <c r="AA101" i="9"/>
  <c r="Z102" i="9"/>
  <c r="V103" i="9"/>
  <c r="W102" i="9"/>
  <c r="L104" i="9"/>
  <c r="M103" i="9"/>
  <c r="O104" i="9"/>
  <c r="N105" i="9"/>
  <c r="S101" i="9"/>
  <c r="R102" i="9"/>
  <c r="K101" i="9"/>
  <c r="J102" i="9"/>
  <c r="U101" i="9"/>
  <c r="J109" i="8"/>
  <c r="I107" i="8"/>
  <c r="N114" i="8"/>
  <c r="O113" i="8"/>
  <c r="R114" i="8"/>
  <c r="S113" i="8"/>
  <c r="W112" i="8"/>
  <c r="Z113" i="8"/>
  <c r="AA112" i="8"/>
  <c r="X114" i="8"/>
  <c r="Y113" i="8"/>
  <c r="M113" i="8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M104" i="9"/>
  <c r="L105" i="9"/>
  <c r="Y105" i="9"/>
  <c r="X106" i="9"/>
  <c r="J103" i="9"/>
  <c r="K102" i="9"/>
  <c r="V104" i="9"/>
  <c r="W103" i="9"/>
  <c r="I105" i="9"/>
  <c r="W113" i="8"/>
  <c r="Y114" i="8"/>
  <c r="X115" i="8"/>
  <c r="S114" i="8"/>
  <c r="R115" i="8"/>
  <c r="N115" i="8"/>
  <c r="O114" i="8"/>
  <c r="I108" i="8"/>
  <c r="AA113" i="8"/>
  <c r="Z114" i="8"/>
  <c r="J110" i="8"/>
  <c r="K109" i="8"/>
  <c r="L115" i="8"/>
  <c r="M114" i="8"/>
  <c r="Q114" i="8"/>
  <c r="P115" i="8"/>
  <c r="T117" i="8"/>
  <c r="U116" i="8"/>
  <c r="P105" i="9"/>
  <c r="Q104" i="9"/>
  <c r="I106" i="9"/>
  <c r="AA103" i="9"/>
  <c r="Z104" i="9"/>
  <c r="U103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Z115" i="8"/>
  <c r="AA114" i="8"/>
  <c r="R116" i="8"/>
  <c r="S115" i="8"/>
  <c r="L116" i="8"/>
  <c r="M115" i="8"/>
  <c r="T118" i="8"/>
  <c r="U117" i="8"/>
  <c r="Q115" i="8"/>
  <c r="P116" i="8"/>
  <c r="T105" i="9"/>
  <c r="X108" i="9"/>
  <c r="Y107" i="9"/>
  <c r="R105" i="9"/>
  <c r="S104" i="9"/>
  <c r="W105" i="9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I110" i="8"/>
  <c r="N117" i="8"/>
  <c r="O116" i="8"/>
  <c r="J112" i="8"/>
  <c r="K111" i="8"/>
  <c r="R117" i="8"/>
  <c r="S116" i="8"/>
  <c r="M116" i="8"/>
  <c r="L117" i="8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W116" i="8"/>
  <c r="N118" i="8"/>
  <c r="O117" i="8"/>
  <c r="AA116" i="8"/>
  <c r="Z117" i="8"/>
  <c r="S117" i="8"/>
  <c r="R118" i="8"/>
  <c r="J113" i="8"/>
  <c r="K112" i="8"/>
  <c r="I111" i="8"/>
  <c r="Y117" i="8"/>
  <c r="X118" i="8"/>
  <c r="L118" i="8"/>
  <c r="M117" i="8"/>
  <c r="Q117" i="8"/>
  <c r="P118" i="8"/>
  <c r="T120" i="8"/>
  <c r="U119" i="8"/>
  <c r="N110" i="9"/>
  <c r="O109" i="9"/>
  <c r="L109" i="9"/>
  <c r="M108" i="9"/>
  <c r="P108" i="9"/>
  <c r="Q107" i="9"/>
  <c r="W107" i="9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L119" i="8"/>
  <c r="M118" i="8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L8" i="3"/>
  <c r="EM8" i="3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W118" i="8"/>
  <c r="K114" i="8"/>
  <c r="J115" i="8"/>
  <c r="X120" i="8"/>
  <c r="Y119" i="8"/>
  <c r="M119" i="8"/>
  <c r="L120" i="8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W119" i="8"/>
  <c r="J116" i="8"/>
  <c r="K115" i="8"/>
  <c r="AA119" i="8"/>
  <c r="Z120" i="8"/>
  <c r="R121" i="8"/>
  <c r="S120" i="8"/>
  <c r="Y120" i="8"/>
  <c r="X121" i="8"/>
  <c r="M120" i="8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/>
  <c r="L122" i="8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M122" i="8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W122" i="8"/>
  <c r="I117" i="8"/>
  <c r="Z123" i="8"/>
  <c r="AA122" i="8"/>
  <c r="Y123" i="8"/>
  <c r="X124" i="8"/>
  <c r="K118" i="8"/>
  <c r="J119" i="8"/>
  <c r="L124" i="8"/>
  <c r="M123" i="8"/>
  <c r="P124" i="8"/>
  <c r="Q123" i="8"/>
  <c r="T126" i="8"/>
  <c r="U125" i="8"/>
  <c r="W113" i="9"/>
  <c r="U10" i="3"/>
  <c r="EM10" i="3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X125" i="8"/>
  <c r="Y124" i="8"/>
  <c r="Z124" i="8"/>
  <c r="AA123" i="8"/>
  <c r="O124" i="8"/>
  <c r="N125" i="8"/>
  <c r="K119" i="8"/>
  <c r="J120" i="8"/>
  <c r="R125" i="8"/>
  <c r="S124" i="8"/>
  <c r="EP10" i="3"/>
  <c r="EP43" i="3"/>
  <c r="EP20" i="3"/>
  <c r="EP15" i="3"/>
  <c r="EP5" i="3"/>
  <c r="EP29" i="3"/>
  <c r="EP46" i="3"/>
  <c r="EP49" i="3"/>
  <c r="EP16" i="3"/>
  <c r="EP11" i="3"/>
  <c r="EP33" i="3"/>
  <c r="EP35" i="3"/>
  <c r="EP51" i="3"/>
  <c r="EP12" i="3"/>
  <c r="EP30" i="3"/>
  <c r="EP37" i="3"/>
  <c r="EP14" i="3"/>
  <c r="EP47" i="3"/>
  <c r="EP28" i="3"/>
  <c r="EP17" i="3"/>
  <c r="EP41" i="3"/>
  <c r="EP39" i="3"/>
  <c r="EP9" i="3"/>
  <c r="EP25" i="3"/>
  <c r="EP23" i="3"/>
  <c r="EP31" i="3"/>
  <c r="EP26" i="3"/>
  <c r="EP19" i="3"/>
  <c r="EP50" i="3"/>
  <c r="EP45" i="3"/>
  <c r="EP42" i="3"/>
  <c r="EP18" i="3"/>
  <c r="EP36" i="3"/>
  <c r="EP40" i="3"/>
  <c r="EP53" i="3"/>
  <c r="EP52" i="3"/>
  <c r="EP13" i="3"/>
  <c r="EP34" i="3"/>
  <c r="EP21" i="3"/>
  <c r="EP27" i="3"/>
  <c r="EP7" i="3"/>
  <c r="EP48" i="3"/>
  <c r="EP24" i="3"/>
  <c r="EP32" i="3"/>
  <c r="EP6" i="3"/>
  <c r="EP8" i="3"/>
  <c r="EP54" i="3"/>
  <c r="EP38" i="3"/>
  <c r="EP44" i="3"/>
  <c r="EP22" i="3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Y125" i="8"/>
  <c r="X126" i="8"/>
  <c r="I119" i="8"/>
  <c r="EU10" i="3"/>
  <c r="EU21" i="3"/>
  <c r="EU48" i="3"/>
  <c r="EV26" i="3"/>
  <c r="EU17" i="3"/>
  <c r="EU53" i="3"/>
  <c r="EV54" i="3"/>
  <c r="EU52" i="3"/>
  <c r="EU14" i="3"/>
  <c r="EV36" i="3"/>
  <c r="EU15" i="3"/>
  <c r="EV30" i="3"/>
  <c r="EV10" i="3"/>
  <c r="EV31" i="3"/>
  <c r="EV21" i="3"/>
  <c r="EV27" i="3"/>
  <c r="EU40" i="3"/>
  <c r="EU7" i="3"/>
  <c r="EV45" i="3"/>
  <c r="EU19" i="3"/>
  <c r="EV11" i="3"/>
  <c r="EV48" i="3"/>
  <c r="EU11" i="3"/>
  <c r="EU43" i="3"/>
  <c r="EV8" i="3"/>
  <c r="EV15" i="3"/>
  <c r="EV19" i="3"/>
  <c r="EU5" i="3"/>
  <c r="EU26" i="3"/>
  <c r="EU42" i="3"/>
  <c r="EU24" i="3"/>
  <c r="EU33" i="3"/>
  <c r="EU32" i="3"/>
  <c r="EV23" i="3"/>
  <c r="EU23" i="3"/>
  <c r="EV34" i="3"/>
  <c r="EU39" i="3"/>
  <c r="EV17" i="3"/>
  <c r="EV52" i="3"/>
  <c r="EV9" i="3"/>
  <c r="EV41" i="3"/>
  <c r="EU16" i="3"/>
  <c r="EV50" i="3"/>
  <c r="EU44" i="3"/>
  <c r="EU25" i="3"/>
  <c r="EV6" i="3"/>
  <c r="EV40" i="3"/>
  <c r="EU13" i="3"/>
  <c r="EV44" i="3"/>
  <c r="EU35" i="3"/>
  <c r="EV51" i="3"/>
  <c r="EV39" i="3"/>
  <c r="EV53" i="3"/>
  <c r="EU51" i="3"/>
  <c r="EU28" i="3"/>
  <c r="EV37" i="3"/>
  <c r="EV38" i="3"/>
  <c r="EU45" i="3"/>
  <c r="EV22" i="3"/>
  <c r="EU37" i="3"/>
  <c r="EU34" i="3"/>
  <c r="EU20" i="3"/>
  <c r="EU54" i="3"/>
  <c r="EV33" i="3"/>
  <c r="EV13" i="3"/>
  <c r="EV24" i="3"/>
  <c r="EV25" i="3"/>
  <c r="EV49" i="3"/>
  <c r="EU31" i="3"/>
  <c r="EU6" i="3"/>
  <c r="EV47" i="3"/>
  <c r="EV12" i="3"/>
  <c r="EU47" i="3"/>
  <c r="EU27" i="3"/>
  <c r="EU29" i="3"/>
  <c r="EV43" i="3"/>
  <c r="EV14" i="3"/>
  <c r="EV5" i="3"/>
  <c r="EV42" i="3"/>
  <c r="EV16" i="3"/>
  <c r="EU36" i="3"/>
  <c r="EV29" i="3"/>
  <c r="EU12" i="3"/>
  <c r="EV46" i="3"/>
  <c r="EU46" i="3"/>
  <c r="EV20" i="3"/>
  <c r="EU8" i="3"/>
  <c r="EV7" i="3"/>
  <c r="EU41" i="3"/>
  <c r="EU30" i="3"/>
  <c r="EU38" i="3"/>
  <c r="EV28" i="3"/>
  <c r="EV18" i="3"/>
  <c r="EU18" i="3"/>
  <c r="EV32" i="3"/>
  <c r="EU22" i="3"/>
  <c r="EU9" i="3"/>
  <c r="EU49" i="3"/>
  <c r="EV35" i="3"/>
  <c r="EU50" i="3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W126" i="8"/>
  <c r="Z127" i="8"/>
  <c r="AA126" i="8"/>
  <c r="I121" i="8"/>
  <c r="J123" i="8"/>
  <c r="K122" i="8"/>
  <c r="S127" i="8"/>
  <c r="R128" i="8"/>
  <c r="N128" i="8"/>
  <c r="O127" i="8"/>
  <c r="M127" i="8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W128" i="8"/>
  <c r="I123" i="8"/>
  <c r="R130" i="8"/>
  <c r="S129" i="8"/>
  <c r="M129" i="8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X131" i="8"/>
  <c r="Y130" i="8"/>
  <c r="I124" i="8"/>
  <c r="O130" i="8"/>
  <c r="N131" i="8"/>
  <c r="S130" i="8"/>
  <c r="R131" i="8"/>
  <c r="AA129" i="8"/>
  <c r="Z130" i="8"/>
  <c r="K125" i="8"/>
  <c r="J126" i="8"/>
  <c r="M130" i="8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W130" i="8"/>
  <c r="M131" i="8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L133" i="8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K128" i="8"/>
  <c r="J129" i="8"/>
  <c r="I127" i="8"/>
  <c r="M133" i="8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W133" i="8"/>
  <c r="L135" i="8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V135" i="8"/>
  <c r="S135" i="8"/>
  <c r="R136" i="8"/>
  <c r="L136" i="8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/>
  <c r="L138" i="8"/>
  <c r="T140" i="8"/>
  <c r="U140" i="8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/>
  <c r="K134" i="8"/>
  <c r="J135" i="8"/>
  <c r="R140" i="8"/>
  <c r="S140" i="8"/>
  <c r="S139" i="8"/>
  <c r="Z139" i="8"/>
  <c r="AA138" i="8"/>
  <c r="Y139" i="8"/>
  <c r="X140" i="8"/>
  <c r="Y140" i="8"/>
  <c r="I133" i="8"/>
  <c r="V139" i="8"/>
  <c r="W138" i="8"/>
  <c r="M139" i="8"/>
  <c r="L140" i="8"/>
  <c r="M140" i="8"/>
  <c r="Q139" i="8"/>
  <c r="P140" i="8"/>
  <c r="Q140" i="8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/>
  <c r="AA139" i="8"/>
  <c r="W139" i="8"/>
  <c r="V140" i="8"/>
  <c r="W140" i="8"/>
  <c r="I132" i="9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/>
  <c r="K139" i="8"/>
  <c r="U133" i="9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/>
  <c r="T142" i="9"/>
  <c r="L144" i="9"/>
  <c r="M143" i="9"/>
  <c r="W142" i="9"/>
  <c r="V143" i="9"/>
  <c r="AA141" i="9"/>
  <c r="Z142" i="9"/>
  <c r="K141" i="9"/>
  <c r="J142" i="9"/>
  <c r="N145" i="9"/>
  <c r="O145" i="9"/>
  <c r="O144" i="9"/>
  <c r="Y144" i="9"/>
  <c r="X145" i="9"/>
  <c r="Y145" i="9"/>
  <c r="I144" i="9"/>
  <c r="I145" i="9"/>
  <c r="P143" i="9"/>
  <c r="Q142" i="9"/>
  <c r="R142" i="9"/>
  <c r="S141" i="9"/>
  <c r="AA142" i="9"/>
  <c r="Z143" i="9"/>
  <c r="W143" i="9"/>
  <c r="V144" i="9"/>
  <c r="R143" i="9"/>
  <c r="S142" i="9"/>
  <c r="L145" i="9"/>
  <c r="M145" i="9"/>
  <c r="M144" i="9"/>
  <c r="J143" i="9"/>
  <c r="K142" i="9"/>
  <c r="T143" i="9"/>
  <c r="U142" i="9"/>
  <c r="Q143" i="9"/>
  <c r="P144" i="9"/>
  <c r="V145" i="9"/>
  <c r="W145" i="9"/>
  <c r="W144" i="9"/>
  <c r="Q144" i="9"/>
  <c r="P145" i="9"/>
  <c r="Q145" i="9"/>
  <c r="R144" i="9"/>
  <c r="S143" i="9"/>
  <c r="T144" i="9"/>
  <c r="U143" i="9"/>
  <c r="Z144" i="9"/>
  <c r="AA143" i="9"/>
  <c r="J144" i="9"/>
  <c r="K143" i="9"/>
  <c r="U144" i="9"/>
  <c r="T145" i="9"/>
  <c r="U145" i="9"/>
  <c r="R145" i="9"/>
  <c r="S145" i="9"/>
  <c r="S144" i="9"/>
  <c r="J145" i="9"/>
  <c r="K145" i="9"/>
  <c r="K144" i="9"/>
  <c r="Z145" i="9"/>
  <c r="AA145" i="9"/>
  <c r="AA144" i="9"/>
</calcChain>
</file>

<file path=xl/sharedStrings.xml><?xml version="1.0" encoding="utf-8"?>
<sst xmlns="http://schemas.openxmlformats.org/spreadsheetml/2006/main" count="345" uniqueCount="97">
  <si>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</si>
  <si>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</si>
  <si>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</si>
  <si>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</si>
  <si>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</si>
  <si>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</si>
  <si>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</si>
  <si>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</si>
  <si>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</si>
  <si>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</si>
  <si>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</si>
  <si>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</si>
  <si>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</si>
  <si>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</si>
  <si>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</si>
  <si>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</si>
  <si>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</si>
  <si>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</si>
  <si>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</si>
  <si>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</si>
  <si>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</si>
  <si>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</si>
  <si>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</si>
  <si>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</si>
  <si>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</si>
  <si>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</si>
  <si>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</si>
  <si>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</si>
  <si>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</si>
  <si>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</si>
  <si>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</si>
  <si>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</si>
  <si>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</si>
  <si>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</si>
  <si>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</si>
  <si>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</si>
  <si>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</si>
  <si>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</si>
  <si>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</si>
  <si>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</si>
  <si>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</si>
  <si>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</si>
  <si>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</si>
  <si>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</si>
  <si>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</si>
  <si>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</si>
  <si>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</si>
  <si>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</si>
  <si>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</si>
  <si>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</si>
  <si>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</si>
  <si>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</si>
  <si>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</si>
  <si>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</si>
  <si>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</si>
  <si>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</si>
  <si>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</si>
  <si>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</si>
  <si>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</si>
  <si>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</si>
  <si>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Кировская обл.</t>
  </si>
  <si>
    <t>03-05.03.2023</t>
  </si>
  <si>
    <t>ХМАО-Югра</t>
  </si>
  <si>
    <t>Калужская обл.</t>
  </si>
  <si>
    <t>г. Санкт-Петербург</t>
  </si>
  <si>
    <t>Амурская обл.</t>
  </si>
  <si>
    <t>Р. Татарстан</t>
  </si>
  <si>
    <t>Фроловский Артём</t>
  </si>
  <si>
    <t>Абалихин Иван</t>
  </si>
  <si>
    <t>Таризов Аяз</t>
  </si>
  <si>
    <t>Долгий Роман</t>
  </si>
  <si>
    <t>Меркушев Михаил</t>
  </si>
  <si>
    <t>Пермский край</t>
  </si>
  <si>
    <t>Хафизов Эмиль</t>
  </si>
  <si>
    <t>Топоровский Ярослав</t>
  </si>
  <si>
    <t>Цулик Андрей</t>
  </si>
  <si>
    <t>Иванов Илья</t>
  </si>
  <si>
    <t>Вельтищев Кирилл</t>
  </si>
  <si>
    <t>Вильверт Арсений</t>
  </si>
  <si>
    <t>31.01-01.02.2023</t>
  </si>
  <si>
    <t>Петросов Иван</t>
  </si>
  <si>
    <t>Заушицын Роман</t>
  </si>
  <si>
    <t>Кузнецов Евгений</t>
  </si>
  <si>
    <t>29-31.03.2023</t>
  </si>
  <si>
    <t>Шоломов Олег</t>
  </si>
  <si>
    <t>Курганская обл.</t>
  </si>
  <si>
    <t>Тагильцев Ярослав</t>
  </si>
  <si>
    <t>Тюменская обл.</t>
  </si>
  <si>
    <t>Салахов Марсель</t>
  </si>
  <si>
    <t>Беломенов Глеб</t>
  </si>
  <si>
    <t>Вавилин Максим</t>
  </si>
  <si>
    <t>Коновалов Валерий</t>
  </si>
  <si>
    <t>Ставропольский край</t>
  </si>
  <si>
    <t>24-26.04.2023</t>
  </si>
  <si>
    <t>Илюшин Михаил</t>
  </si>
  <si>
    <t>Ломкин Александр</t>
  </si>
  <si>
    <t>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</si>
</sst>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166" fontId="1" fillId="2" borderId="0" xfId="0" applyNumberFormat="1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6" fontId="1" fillId="0" borderId="0" xfId="0" applyNumberFormat="1" applyFont="1" applyFill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0" fillId="0" borderId="0" xfId="0" applyFont="1" applyAlignment="1"/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11" xfId="0" applyFont="1" applyBorder="1"/>
    <xf numFmtId="0" fontId="2" fillId="5" borderId="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44" xfId="0" applyFont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165" fontId="2" fillId="2" borderId="45" xfId="0" applyNumberFormat="1" applyFont="1" applyFill="1" applyBorder="1" applyAlignment="1">
      <alignment horizontal="center"/>
    </xf>
    <xf numFmtId="166" fontId="2" fillId="2" borderId="45" xfId="0" applyNumberFormat="1" applyFont="1" applyFill="1" applyBorder="1" applyAlignment="1">
      <alignment horizontal="center"/>
    </xf>
    <xf numFmtId="166" fontId="2" fillId="2" borderId="46" xfId="0" applyNumberFormat="1" applyFont="1" applyFill="1" applyBorder="1" applyAlignment="1">
      <alignment horizontal="center"/>
    </xf>
  </cellXfs>
  <cellStyles count="4">
    <cellStyle name="Обычный_таблица ЦСК" xfId="1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Vos-F6AfMCRAiDdV-QRQ4tA8M-6J_pLfCcvfh4K7kMg/edit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FD1000"/>
  <sheetViews>
    <sheetView tabSelected="1" topLeftCell="Q2" workbookViewId="0">
      <selection activeCell="AI27" sqref="AI27"/>
    </sheetView>
  </sheetViews>
  <sheetFormatPr baseColWidth="10" defaultColWidth="14.5" defaultRowHeight="15" customHeight="1" x14ac:dyDescent="0"/>
  <cols>
    <col min="1" max="1" width="5.5" style="98" customWidth="1"/>
    <col min="2" max="2" width="11.83203125" style="98" customWidth="1"/>
    <col min="3" max="3" width="11.6640625" style="98" customWidth="1"/>
    <col min="4" max="4" width="5.83203125" style="98" customWidth="1"/>
    <col min="5" max="5" width="7.1640625" style="98" customWidth="1"/>
    <col min="6" max="6" width="6.6640625" style="98" customWidth="1"/>
    <col min="7" max="7" width="12.6640625" style="98" customWidth="1"/>
    <col min="8" max="8" width="14" style="101" customWidth="1"/>
    <col min="9" max="9" width="7.5" style="98" customWidth="1"/>
    <col min="10" max="10" width="8.5" style="98" hidden="1" customWidth="1"/>
    <col min="11" max="11" width="6.5" style="98" hidden="1" customWidth="1"/>
    <col min="12" max="12" width="6.83203125" style="98" bestFit="1" customWidth="1"/>
    <col min="13" max="13" width="8.5" style="98" customWidth="1"/>
    <col min="14" max="14" width="8.5" style="98" hidden="1" customWidth="1"/>
    <col min="15" max="15" width="6.5" style="98" hidden="1" customWidth="1"/>
    <col min="16" max="16" width="10.1640625" style="98" bestFit="1" customWidth="1"/>
    <col min="17" max="17" width="11.83203125" style="66" customWidth="1"/>
    <col min="18" max="18" width="10.1640625" style="98" customWidth="1"/>
    <col min="19" max="19" width="8.5" style="98" hidden="1" customWidth="1"/>
    <col min="20" max="20" width="6.5" style="98" hidden="1" customWidth="1"/>
    <col min="21" max="21" width="6.83203125" style="98" bestFit="1" customWidth="1"/>
    <col min="22" max="22" width="8.6640625" style="98" customWidth="1"/>
    <col min="23" max="23" width="8.5" style="98" hidden="1" customWidth="1"/>
    <col min="24" max="24" width="6.5" style="98" hidden="1" customWidth="1"/>
    <col min="25" max="25" width="8.5" style="98" customWidth="1"/>
    <col min="26" max="26" width="12.33203125" style="101" customWidth="1"/>
    <col min="27" max="27" width="6.83203125" style="98" customWidth="1"/>
    <col min="28" max="28" width="8.5" style="98" hidden="1" customWidth="1"/>
    <col min="29" max="29" width="6.83203125" style="98" hidden="1" customWidth="1"/>
    <col min="30" max="31" width="6.83203125" style="98" customWidth="1"/>
    <col min="32" max="32" width="8.5" style="98" hidden="1" customWidth="1"/>
    <col min="33" max="33" width="6.83203125" style="98" hidden="1" customWidth="1"/>
    <col min="34" max="34" width="6.83203125" style="98" customWidth="1"/>
    <col min="35" max="35" width="11.5" style="101" customWidth="1"/>
    <col min="36" max="36" width="6.83203125" style="98" customWidth="1"/>
    <col min="37" max="38" width="6.83203125" style="98" hidden="1" customWidth="1"/>
    <col min="39" max="40" width="6.83203125" style="98" customWidth="1"/>
    <col min="41" max="42" width="6.83203125" style="98" hidden="1" customWidth="1"/>
    <col min="43" max="45" width="6.83203125" style="98" customWidth="1"/>
    <col min="46" max="46" width="8.5" style="98" hidden="1" customWidth="1"/>
    <col min="47" max="47" width="6.83203125" style="98" hidden="1" customWidth="1"/>
    <col min="48" max="49" width="6.83203125" style="98" customWidth="1"/>
    <col min="50" max="50" width="8.5" style="98" hidden="1" customWidth="1"/>
    <col min="51" max="51" width="6.83203125" style="98" hidden="1" customWidth="1"/>
    <col min="52" max="54" width="6.83203125" style="98" customWidth="1"/>
    <col min="55" max="55" width="8.5" style="98" hidden="1" customWidth="1"/>
    <col min="56" max="56" width="6.83203125" style="98" hidden="1" customWidth="1"/>
    <col min="57" max="58" width="6.83203125" style="98" customWidth="1"/>
    <col min="59" max="60" width="6.83203125" style="98" hidden="1" customWidth="1"/>
    <col min="61" max="63" width="6.83203125" style="98" customWidth="1"/>
    <col min="64" max="65" width="6.83203125" style="98" hidden="1" customWidth="1"/>
    <col min="66" max="67" width="6.83203125" style="98" customWidth="1"/>
    <col min="68" max="69" width="6.83203125" style="98" hidden="1" customWidth="1"/>
    <col min="70" max="70" width="6.83203125" style="98" customWidth="1"/>
    <col min="71" max="72" width="6.83203125" style="98" hidden="1" customWidth="1"/>
    <col min="73" max="73" width="8.5" style="98" hidden="1" customWidth="1"/>
    <col min="74" max="81" width="6.83203125" style="98" hidden="1" customWidth="1"/>
    <col min="82" max="82" width="8.5" style="98" hidden="1" customWidth="1"/>
    <col min="83" max="85" width="6.83203125" style="98" hidden="1" customWidth="1"/>
    <col min="86" max="86" width="8.5" style="98" hidden="1" customWidth="1"/>
    <col min="87" max="90" width="6.83203125" style="98" hidden="1" customWidth="1"/>
    <col min="91" max="91" width="8.5" style="98" hidden="1" customWidth="1"/>
    <col min="92" max="94" width="6.83203125" style="98" hidden="1" customWidth="1"/>
    <col min="95" max="95" width="8.5" style="98" hidden="1" customWidth="1"/>
    <col min="96" max="96" width="6.5" style="98" hidden="1" customWidth="1"/>
    <col min="97" max="116" width="6.83203125" style="98" hidden="1" customWidth="1"/>
    <col min="117" max="117" width="4.5" style="98" hidden="1" customWidth="1"/>
    <col min="118" max="118" width="8.5" style="98" hidden="1" customWidth="1"/>
    <col min="119" max="121" width="6.83203125" style="98" hidden="1" customWidth="1"/>
    <col min="122" max="122" width="8.5" style="98" hidden="1" customWidth="1"/>
    <col min="123" max="130" width="6.83203125" style="98" hidden="1" customWidth="1"/>
    <col min="131" max="131" width="8.5" style="98" hidden="1" customWidth="1"/>
    <col min="132" max="135" width="6.83203125" style="98" hidden="1" customWidth="1"/>
    <col min="136" max="136" width="8.5" style="98" hidden="1" customWidth="1"/>
    <col min="137" max="139" width="6.83203125" style="98" hidden="1" customWidth="1"/>
    <col min="140" max="140" width="8.5" style="98" hidden="1" customWidth="1"/>
    <col min="141" max="142" width="6.83203125" style="98" hidden="1" customWidth="1"/>
    <col min="143" max="143" width="12.83203125" style="98" bestFit="1" customWidth="1"/>
    <col min="144" max="144" width="6.6640625" style="98" customWidth="1"/>
    <col min="145" max="145" width="8" style="98" customWidth="1"/>
    <col min="146" max="146" width="12.83203125" style="66" hidden="1" customWidth="1"/>
    <col min="147" max="147" width="8.6640625" style="98" hidden="1" customWidth="1"/>
    <col min="148" max="148" width="9" style="98" hidden="1" customWidth="1"/>
    <col min="149" max="150" width="8.6640625" style="98" customWidth="1"/>
    <col min="151" max="151" width="27.6640625" style="98" customWidth="1"/>
    <col min="152" max="152" width="10" style="98" customWidth="1"/>
    <col min="153" max="153" width="6.5" style="98" customWidth="1"/>
    <col min="154" max="154" width="10" style="98" customWidth="1"/>
    <col min="155" max="155" width="26.1640625" style="98" customWidth="1"/>
    <col min="156" max="156" width="11.6640625" style="98" customWidth="1"/>
    <col min="157" max="158" width="8.33203125" style="98" customWidth="1"/>
    <col min="159" max="159" width="25.5" style="98" customWidth="1"/>
    <col min="160" max="160" width="10.5" style="98" customWidth="1"/>
    <col min="161" max="16384" width="14.5" style="98"/>
  </cols>
  <sheetData>
    <row r="1" spans="1:160" ht="14">
      <c r="D1" s="16"/>
      <c r="F1" s="1"/>
      <c r="P1" s="97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17" t="s">
        <v>53</v>
      </c>
      <c r="EU1" s="118"/>
      <c r="EV1" s="118"/>
      <c r="EY1" s="93" t="s">
        <v>0</v>
      </c>
      <c r="EZ1" s="16"/>
      <c r="FA1" s="16"/>
      <c r="FB1" s="16"/>
      <c r="FC1" s="2" t="s">
        <v>0</v>
      </c>
    </row>
    <row r="2" spans="1:160" thickBot="1">
      <c r="A2" s="71"/>
      <c r="B2" s="72"/>
      <c r="C2" s="72"/>
      <c r="D2" s="72"/>
      <c r="E2" s="72"/>
      <c r="F2" s="72"/>
      <c r="G2" s="72"/>
      <c r="H2" s="119" t="s">
        <v>38</v>
      </c>
      <c r="I2" s="120"/>
      <c r="J2" s="120"/>
      <c r="K2" s="120"/>
      <c r="L2" s="120"/>
      <c r="M2" s="120"/>
      <c r="N2" s="120"/>
      <c r="O2" s="120"/>
      <c r="P2" s="120"/>
      <c r="Q2" s="119" t="s">
        <v>39</v>
      </c>
      <c r="R2" s="120"/>
      <c r="S2" s="120"/>
      <c r="T2" s="120"/>
      <c r="U2" s="120"/>
      <c r="V2" s="120"/>
      <c r="W2" s="120"/>
      <c r="X2" s="120"/>
      <c r="Y2" s="120"/>
      <c r="Z2" s="119" t="s">
        <v>40</v>
      </c>
      <c r="AA2" s="120"/>
      <c r="AB2" s="120"/>
      <c r="AC2" s="120"/>
      <c r="AD2" s="120"/>
      <c r="AE2" s="120"/>
      <c r="AF2" s="120"/>
      <c r="AG2" s="120"/>
      <c r="AH2" s="120"/>
      <c r="AI2" s="119" t="s">
        <v>41</v>
      </c>
      <c r="AJ2" s="120"/>
      <c r="AK2" s="120"/>
      <c r="AL2" s="120"/>
      <c r="AM2" s="120"/>
      <c r="AN2" s="120"/>
      <c r="AO2" s="120"/>
      <c r="AP2" s="120"/>
      <c r="AQ2" s="120"/>
      <c r="AR2" s="119" t="s">
        <v>42</v>
      </c>
      <c r="AS2" s="120"/>
      <c r="AT2" s="120"/>
      <c r="AU2" s="120"/>
      <c r="AV2" s="120"/>
      <c r="AW2" s="120"/>
      <c r="AX2" s="120"/>
      <c r="AY2" s="120"/>
      <c r="AZ2" s="120"/>
      <c r="BA2" s="119" t="s">
        <v>43</v>
      </c>
      <c r="BB2" s="120"/>
      <c r="BC2" s="120"/>
      <c r="BD2" s="120"/>
      <c r="BE2" s="120"/>
      <c r="BF2" s="120"/>
      <c r="BG2" s="120"/>
      <c r="BH2" s="120"/>
      <c r="BI2" s="120"/>
      <c r="BJ2" s="119" t="s">
        <v>44</v>
      </c>
      <c r="BK2" s="120"/>
      <c r="BL2" s="120"/>
      <c r="BM2" s="120"/>
      <c r="BN2" s="120"/>
      <c r="BO2" s="120"/>
      <c r="BP2" s="120"/>
      <c r="BQ2" s="120"/>
      <c r="BR2" s="120"/>
      <c r="BS2" s="119" t="s">
        <v>45</v>
      </c>
      <c r="BT2" s="120"/>
      <c r="BU2" s="120"/>
      <c r="BV2" s="120"/>
      <c r="BW2" s="120"/>
      <c r="BX2" s="120"/>
      <c r="BY2" s="120"/>
      <c r="BZ2" s="120"/>
      <c r="CA2" s="120"/>
      <c r="CB2" s="119" t="s">
        <v>46</v>
      </c>
      <c r="CC2" s="120"/>
      <c r="CD2" s="120"/>
      <c r="CE2" s="120"/>
      <c r="CF2" s="120"/>
      <c r="CG2" s="120"/>
      <c r="CH2" s="120"/>
      <c r="CI2" s="120"/>
      <c r="CJ2" s="120"/>
      <c r="CK2" s="119" t="s">
        <v>47</v>
      </c>
      <c r="CL2" s="120"/>
      <c r="CM2" s="120"/>
      <c r="CN2" s="120"/>
      <c r="CO2" s="120"/>
      <c r="CP2" s="120"/>
      <c r="CQ2" s="120"/>
      <c r="CR2" s="120"/>
      <c r="CS2" s="120"/>
      <c r="CT2" s="119" t="s">
        <v>48</v>
      </c>
      <c r="CU2" s="120"/>
      <c r="CV2" s="120"/>
      <c r="CW2" s="120"/>
      <c r="CX2" s="120"/>
      <c r="CY2" s="120"/>
      <c r="CZ2" s="120"/>
      <c r="DA2" s="120"/>
      <c r="DB2" s="120"/>
      <c r="DC2" s="119" t="s">
        <v>49</v>
      </c>
      <c r="DD2" s="120"/>
      <c r="DE2" s="120"/>
      <c r="DF2" s="120"/>
      <c r="DG2" s="120"/>
      <c r="DH2" s="120"/>
      <c r="DI2" s="120"/>
      <c r="DJ2" s="120"/>
      <c r="DK2" s="120"/>
      <c r="DL2" s="119" t="s">
        <v>50</v>
      </c>
      <c r="DM2" s="120"/>
      <c r="DN2" s="120"/>
      <c r="DO2" s="120"/>
      <c r="DP2" s="120"/>
      <c r="DQ2" s="120"/>
      <c r="DR2" s="120"/>
      <c r="DS2" s="120"/>
      <c r="DT2" s="120"/>
      <c r="DU2" s="119" t="s">
        <v>51</v>
      </c>
      <c r="DV2" s="120"/>
      <c r="DW2" s="120"/>
      <c r="DX2" s="120"/>
      <c r="DY2" s="120"/>
      <c r="DZ2" s="120"/>
      <c r="EA2" s="120"/>
      <c r="EB2" s="120"/>
      <c r="EC2" s="120"/>
      <c r="ED2" s="119" t="s">
        <v>52</v>
      </c>
      <c r="EE2" s="120"/>
      <c r="EF2" s="120"/>
      <c r="EG2" s="120"/>
      <c r="EH2" s="120"/>
      <c r="EI2" s="120"/>
      <c r="EJ2" s="120"/>
      <c r="EK2" s="120"/>
      <c r="EL2" s="120"/>
      <c r="EM2" s="70"/>
      <c r="ET2" s="108" t="s">
        <v>1</v>
      </c>
      <c r="EU2" s="106"/>
      <c r="EV2" s="107"/>
      <c r="EX2" s="108" t="s">
        <v>1</v>
      </c>
      <c r="EY2" s="106"/>
      <c r="EZ2" s="107"/>
      <c r="FB2" s="108" t="s">
        <v>1</v>
      </c>
      <c r="FC2" s="106"/>
      <c r="FD2" s="107"/>
    </row>
    <row r="3" spans="1:160" ht="14">
      <c r="A3" s="133" t="s">
        <v>2</v>
      </c>
      <c r="B3" s="135" t="s">
        <v>3</v>
      </c>
      <c r="C3" s="136"/>
      <c r="D3" s="138" t="s">
        <v>4</v>
      </c>
      <c r="E3" s="136"/>
      <c r="F3" s="135" t="s">
        <v>5</v>
      </c>
      <c r="G3" s="139"/>
      <c r="H3" s="114" t="s">
        <v>6</v>
      </c>
      <c r="I3" s="111" t="s">
        <v>7</v>
      </c>
      <c r="J3" s="112"/>
      <c r="K3" s="112"/>
      <c r="L3" s="113"/>
      <c r="M3" s="111" t="s">
        <v>7</v>
      </c>
      <c r="N3" s="112"/>
      <c r="O3" s="112"/>
      <c r="P3" s="113"/>
      <c r="Q3" s="109" t="s">
        <v>6</v>
      </c>
      <c r="R3" s="111" t="s">
        <v>7</v>
      </c>
      <c r="S3" s="112"/>
      <c r="T3" s="112"/>
      <c r="U3" s="113"/>
      <c r="V3" s="111" t="s">
        <v>7</v>
      </c>
      <c r="W3" s="112"/>
      <c r="X3" s="112"/>
      <c r="Y3" s="113"/>
      <c r="Z3" s="114" t="s">
        <v>6</v>
      </c>
      <c r="AA3" s="111" t="s">
        <v>7</v>
      </c>
      <c r="AB3" s="112"/>
      <c r="AC3" s="112"/>
      <c r="AD3" s="113"/>
      <c r="AE3" s="111" t="s">
        <v>7</v>
      </c>
      <c r="AF3" s="112"/>
      <c r="AG3" s="112"/>
      <c r="AH3" s="113"/>
      <c r="AI3" s="109" t="s">
        <v>6</v>
      </c>
      <c r="AJ3" s="111" t="s">
        <v>7</v>
      </c>
      <c r="AK3" s="112"/>
      <c r="AL3" s="112"/>
      <c r="AM3" s="113"/>
      <c r="AN3" s="111" t="s">
        <v>7</v>
      </c>
      <c r="AO3" s="112"/>
      <c r="AP3" s="112"/>
      <c r="AQ3" s="113"/>
      <c r="AR3" s="114" t="s">
        <v>6</v>
      </c>
      <c r="AS3" s="111" t="s">
        <v>7</v>
      </c>
      <c r="AT3" s="112"/>
      <c r="AU3" s="112"/>
      <c r="AV3" s="113"/>
      <c r="AW3" s="111" t="s">
        <v>7</v>
      </c>
      <c r="AX3" s="112"/>
      <c r="AY3" s="112"/>
      <c r="AZ3" s="113"/>
      <c r="BA3" s="109" t="s">
        <v>6</v>
      </c>
      <c r="BB3" s="111" t="s">
        <v>7</v>
      </c>
      <c r="BC3" s="112"/>
      <c r="BD3" s="112"/>
      <c r="BE3" s="113"/>
      <c r="BF3" s="111" t="s">
        <v>7</v>
      </c>
      <c r="BG3" s="112"/>
      <c r="BH3" s="112"/>
      <c r="BI3" s="113"/>
      <c r="BJ3" s="114" t="s">
        <v>6</v>
      </c>
      <c r="BK3" s="111" t="s">
        <v>7</v>
      </c>
      <c r="BL3" s="112"/>
      <c r="BM3" s="112"/>
      <c r="BN3" s="113"/>
      <c r="BO3" s="111" t="s">
        <v>7</v>
      </c>
      <c r="BP3" s="112"/>
      <c r="BQ3" s="112"/>
      <c r="BR3" s="113"/>
      <c r="BS3" s="109" t="s">
        <v>6</v>
      </c>
      <c r="BT3" s="111" t="s">
        <v>7</v>
      </c>
      <c r="BU3" s="112"/>
      <c r="BV3" s="112"/>
      <c r="BW3" s="113"/>
      <c r="BX3" s="111" t="s">
        <v>7</v>
      </c>
      <c r="BY3" s="112"/>
      <c r="BZ3" s="112"/>
      <c r="CA3" s="113"/>
      <c r="CB3" s="114" t="s">
        <v>6</v>
      </c>
      <c r="CC3" s="111" t="s">
        <v>7</v>
      </c>
      <c r="CD3" s="112"/>
      <c r="CE3" s="112"/>
      <c r="CF3" s="113"/>
      <c r="CG3" s="111" t="s">
        <v>7</v>
      </c>
      <c r="CH3" s="112"/>
      <c r="CI3" s="112"/>
      <c r="CJ3" s="113"/>
      <c r="CK3" s="109" t="s">
        <v>6</v>
      </c>
      <c r="CL3" s="111" t="s">
        <v>7</v>
      </c>
      <c r="CM3" s="112"/>
      <c r="CN3" s="112"/>
      <c r="CO3" s="113"/>
      <c r="CP3" s="111" t="s">
        <v>7</v>
      </c>
      <c r="CQ3" s="112"/>
      <c r="CR3" s="112"/>
      <c r="CS3" s="113"/>
      <c r="CT3" s="109" t="s">
        <v>6</v>
      </c>
      <c r="CU3" s="111" t="s">
        <v>7</v>
      </c>
      <c r="CV3" s="112"/>
      <c r="CW3" s="112"/>
      <c r="CX3" s="113"/>
      <c r="CY3" s="111" t="s">
        <v>7</v>
      </c>
      <c r="CZ3" s="112"/>
      <c r="DA3" s="112"/>
      <c r="DB3" s="113"/>
      <c r="DC3" s="114" t="s">
        <v>6</v>
      </c>
      <c r="DD3" s="111" t="s">
        <v>7</v>
      </c>
      <c r="DE3" s="112"/>
      <c r="DF3" s="112"/>
      <c r="DG3" s="113"/>
      <c r="DH3" s="111" t="s">
        <v>7</v>
      </c>
      <c r="DI3" s="112"/>
      <c r="DJ3" s="112"/>
      <c r="DK3" s="113"/>
      <c r="DL3" s="109" t="s">
        <v>6</v>
      </c>
      <c r="DM3" s="111" t="s">
        <v>7</v>
      </c>
      <c r="DN3" s="112"/>
      <c r="DO3" s="112"/>
      <c r="DP3" s="113"/>
      <c r="DQ3" s="111" t="s">
        <v>7</v>
      </c>
      <c r="DR3" s="112"/>
      <c r="DS3" s="112"/>
      <c r="DT3" s="113"/>
      <c r="DU3" s="114" t="s">
        <v>6</v>
      </c>
      <c r="DV3" s="111" t="s">
        <v>7</v>
      </c>
      <c r="DW3" s="112"/>
      <c r="DX3" s="112"/>
      <c r="DY3" s="113"/>
      <c r="DZ3" s="111" t="s">
        <v>7</v>
      </c>
      <c r="EA3" s="112"/>
      <c r="EB3" s="112"/>
      <c r="EC3" s="113"/>
      <c r="ED3" s="109" t="s">
        <v>6</v>
      </c>
      <c r="EE3" s="111" t="s">
        <v>7</v>
      </c>
      <c r="EF3" s="112"/>
      <c r="EG3" s="112"/>
      <c r="EH3" s="113"/>
      <c r="EI3" s="111" t="s">
        <v>7</v>
      </c>
      <c r="EJ3" s="112"/>
      <c r="EK3" s="112"/>
      <c r="EL3" s="113"/>
      <c r="EM3" s="85"/>
      <c r="EN3" s="5" t="s">
        <v>8</v>
      </c>
      <c r="EO3" s="5" t="s">
        <v>8</v>
      </c>
      <c r="EP3" s="86" t="s">
        <v>37</v>
      </c>
      <c r="EQ3" s="96" t="s">
        <v>54</v>
      </c>
      <c r="ER3" s="96" t="s">
        <v>55</v>
      </c>
      <c r="ET3" s="105" t="s">
        <v>37</v>
      </c>
      <c r="EU3" s="106"/>
      <c r="EV3" s="107"/>
      <c r="EX3" s="108" t="s">
        <v>9</v>
      </c>
      <c r="EY3" s="106"/>
      <c r="EZ3" s="107"/>
      <c r="FB3" s="108" t="s">
        <v>10</v>
      </c>
      <c r="FC3" s="106"/>
      <c r="FD3" s="107"/>
    </row>
    <row r="4" spans="1:160" ht="14">
      <c r="A4" s="134"/>
      <c r="B4" s="115"/>
      <c r="C4" s="137"/>
      <c r="D4" s="115"/>
      <c r="E4" s="137"/>
      <c r="F4" s="116"/>
      <c r="G4" s="140"/>
      <c r="H4" s="116"/>
      <c r="I4" s="78" t="s">
        <v>11</v>
      </c>
      <c r="J4" s="69" t="s">
        <v>35</v>
      </c>
      <c r="K4" s="7" t="s">
        <v>34</v>
      </c>
      <c r="L4" s="79" t="s">
        <v>36</v>
      </c>
      <c r="M4" s="87" t="s">
        <v>12</v>
      </c>
      <c r="N4" s="69" t="s">
        <v>35</v>
      </c>
      <c r="O4" s="7" t="s">
        <v>34</v>
      </c>
      <c r="P4" s="79" t="s">
        <v>36</v>
      </c>
      <c r="Q4" s="110"/>
      <c r="R4" s="78" t="s">
        <v>11</v>
      </c>
      <c r="S4" s="69" t="s">
        <v>35</v>
      </c>
      <c r="T4" s="7" t="s">
        <v>34</v>
      </c>
      <c r="U4" s="79" t="s">
        <v>36</v>
      </c>
      <c r="V4" s="87" t="s">
        <v>12</v>
      </c>
      <c r="W4" s="69" t="s">
        <v>35</v>
      </c>
      <c r="X4" s="7" t="s">
        <v>34</v>
      </c>
      <c r="Y4" s="79" t="s">
        <v>36</v>
      </c>
      <c r="Z4" s="116"/>
      <c r="AA4" s="78" t="s">
        <v>11</v>
      </c>
      <c r="AB4" s="69" t="s">
        <v>35</v>
      </c>
      <c r="AC4" s="7" t="s">
        <v>34</v>
      </c>
      <c r="AD4" s="79" t="s">
        <v>36</v>
      </c>
      <c r="AE4" s="87" t="s">
        <v>12</v>
      </c>
      <c r="AF4" s="69" t="s">
        <v>35</v>
      </c>
      <c r="AG4" s="7" t="s">
        <v>34</v>
      </c>
      <c r="AH4" s="79" t="s">
        <v>36</v>
      </c>
      <c r="AI4" s="170"/>
      <c r="AJ4" s="78" t="s">
        <v>11</v>
      </c>
      <c r="AK4" s="69" t="s">
        <v>35</v>
      </c>
      <c r="AL4" s="7" t="s">
        <v>34</v>
      </c>
      <c r="AM4" s="79" t="s">
        <v>36</v>
      </c>
      <c r="AN4" s="87" t="s">
        <v>12</v>
      </c>
      <c r="AO4" s="69" t="s">
        <v>35</v>
      </c>
      <c r="AP4" s="7" t="s">
        <v>34</v>
      </c>
      <c r="AQ4" s="79" t="s">
        <v>36</v>
      </c>
      <c r="AR4" s="115"/>
      <c r="AS4" s="78" t="s">
        <v>11</v>
      </c>
      <c r="AT4" s="69" t="s">
        <v>35</v>
      </c>
      <c r="AU4" s="7" t="s">
        <v>34</v>
      </c>
      <c r="AV4" s="79" t="s">
        <v>36</v>
      </c>
      <c r="AW4" s="87" t="s">
        <v>12</v>
      </c>
      <c r="AX4" s="69" t="s">
        <v>35</v>
      </c>
      <c r="AY4" s="7" t="s">
        <v>34</v>
      </c>
      <c r="AZ4" s="79" t="s">
        <v>36</v>
      </c>
      <c r="BA4" s="110"/>
      <c r="BB4" s="78" t="s">
        <v>11</v>
      </c>
      <c r="BC4" s="69" t="s">
        <v>35</v>
      </c>
      <c r="BD4" s="7" t="s">
        <v>34</v>
      </c>
      <c r="BE4" s="79" t="s">
        <v>36</v>
      </c>
      <c r="BF4" s="87" t="s">
        <v>12</v>
      </c>
      <c r="BG4" s="69" t="s">
        <v>35</v>
      </c>
      <c r="BH4" s="7" t="s">
        <v>34</v>
      </c>
      <c r="BI4" s="79" t="s">
        <v>36</v>
      </c>
      <c r="BJ4" s="115"/>
      <c r="BK4" s="78" t="s">
        <v>11</v>
      </c>
      <c r="BL4" s="69" t="s">
        <v>35</v>
      </c>
      <c r="BM4" s="7" t="s">
        <v>34</v>
      </c>
      <c r="BN4" s="79" t="s">
        <v>36</v>
      </c>
      <c r="BO4" s="87" t="s">
        <v>12</v>
      </c>
      <c r="BP4" s="69" t="s">
        <v>35</v>
      </c>
      <c r="BQ4" s="7" t="s">
        <v>34</v>
      </c>
      <c r="BR4" s="79" t="s">
        <v>36</v>
      </c>
      <c r="BS4" s="110"/>
      <c r="BT4" s="78" t="s">
        <v>11</v>
      </c>
      <c r="BU4" s="69" t="s">
        <v>35</v>
      </c>
      <c r="BV4" s="7" t="s">
        <v>34</v>
      </c>
      <c r="BW4" s="79" t="s">
        <v>36</v>
      </c>
      <c r="BX4" s="87" t="s">
        <v>12</v>
      </c>
      <c r="BY4" s="69" t="s">
        <v>35</v>
      </c>
      <c r="BZ4" s="7" t="s">
        <v>34</v>
      </c>
      <c r="CA4" s="79" t="s">
        <v>36</v>
      </c>
      <c r="CB4" s="115"/>
      <c r="CC4" s="78" t="s">
        <v>11</v>
      </c>
      <c r="CD4" s="69" t="s">
        <v>35</v>
      </c>
      <c r="CE4" s="7" t="s">
        <v>34</v>
      </c>
      <c r="CF4" s="79" t="s">
        <v>36</v>
      </c>
      <c r="CG4" s="87" t="s">
        <v>12</v>
      </c>
      <c r="CH4" s="69" t="s">
        <v>35</v>
      </c>
      <c r="CI4" s="7" t="s">
        <v>34</v>
      </c>
      <c r="CJ4" s="79" t="s">
        <v>36</v>
      </c>
      <c r="CK4" s="110"/>
      <c r="CL4" s="78" t="s">
        <v>11</v>
      </c>
      <c r="CM4" s="69" t="s">
        <v>35</v>
      </c>
      <c r="CN4" s="7" t="s">
        <v>34</v>
      </c>
      <c r="CO4" s="79" t="s">
        <v>36</v>
      </c>
      <c r="CP4" s="87" t="s">
        <v>12</v>
      </c>
      <c r="CQ4" s="69" t="s">
        <v>35</v>
      </c>
      <c r="CR4" s="7" t="s">
        <v>34</v>
      </c>
      <c r="CS4" s="79" t="s">
        <v>36</v>
      </c>
      <c r="CT4" s="110"/>
      <c r="CU4" s="78" t="s">
        <v>11</v>
      </c>
      <c r="CV4" s="69" t="s">
        <v>35</v>
      </c>
      <c r="CW4" s="7" t="s">
        <v>34</v>
      </c>
      <c r="CX4" s="79" t="s">
        <v>36</v>
      </c>
      <c r="CY4" s="87" t="s">
        <v>12</v>
      </c>
      <c r="CZ4" s="69" t="s">
        <v>35</v>
      </c>
      <c r="DA4" s="7" t="s">
        <v>34</v>
      </c>
      <c r="DB4" s="79" t="s">
        <v>36</v>
      </c>
      <c r="DC4" s="115"/>
      <c r="DD4" s="78" t="s">
        <v>11</v>
      </c>
      <c r="DE4" s="69" t="s">
        <v>35</v>
      </c>
      <c r="DF4" s="7" t="s">
        <v>34</v>
      </c>
      <c r="DG4" s="79" t="s">
        <v>36</v>
      </c>
      <c r="DH4" s="87" t="s">
        <v>12</v>
      </c>
      <c r="DI4" s="69" t="s">
        <v>35</v>
      </c>
      <c r="DJ4" s="7" t="s">
        <v>34</v>
      </c>
      <c r="DK4" s="79" t="s">
        <v>36</v>
      </c>
      <c r="DL4" s="110"/>
      <c r="DM4" s="78" t="s">
        <v>11</v>
      </c>
      <c r="DN4" s="69" t="s">
        <v>35</v>
      </c>
      <c r="DO4" s="7" t="s">
        <v>34</v>
      </c>
      <c r="DP4" s="79" t="s">
        <v>36</v>
      </c>
      <c r="DQ4" s="87" t="s">
        <v>12</v>
      </c>
      <c r="DR4" s="69" t="s">
        <v>35</v>
      </c>
      <c r="DS4" s="7" t="s">
        <v>34</v>
      </c>
      <c r="DT4" s="79" t="s">
        <v>36</v>
      </c>
      <c r="DU4" s="115"/>
      <c r="DV4" s="78" t="s">
        <v>11</v>
      </c>
      <c r="DW4" s="69" t="s">
        <v>35</v>
      </c>
      <c r="DX4" s="7" t="s">
        <v>34</v>
      </c>
      <c r="DY4" s="79" t="s">
        <v>36</v>
      </c>
      <c r="DZ4" s="87" t="s">
        <v>12</v>
      </c>
      <c r="EA4" s="69" t="s">
        <v>35</v>
      </c>
      <c r="EB4" s="7" t="s">
        <v>34</v>
      </c>
      <c r="EC4" s="79" t="s">
        <v>36</v>
      </c>
      <c r="ED4" s="110"/>
      <c r="EE4" s="78" t="s">
        <v>11</v>
      </c>
      <c r="EF4" s="69" t="s">
        <v>35</v>
      </c>
      <c r="EG4" s="7" t="s">
        <v>34</v>
      </c>
      <c r="EH4" s="79" t="s">
        <v>36</v>
      </c>
      <c r="EI4" s="87" t="s">
        <v>12</v>
      </c>
      <c r="EJ4" s="69" t="s">
        <v>35</v>
      </c>
      <c r="EK4" s="7" t="s">
        <v>34</v>
      </c>
      <c r="EL4" s="79" t="s">
        <v>36</v>
      </c>
      <c r="EM4" s="86" t="s">
        <v>37</v>
      </c>
      <c r="EN4" s="96" t="s">
        <v>13</v>
      </c>
      <c r="EO4" s="5">
        <v>100</v>
      </c>
      <c r="EP4" s="94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24" t="s">
        <v>67</v>
      </c>
      <c r="C5" s="122"/>
      <c r="D5" s="128">
        <v>2011</v>
      </c>
      <c r="E5" s="122"/>
      <c r="F5" s="123" t="s">
        <v>59</v>
      </c>
      <c r="G5" s="122"/>
      <c r="H5" s="102" t="s">
        <v>79</v>
      </c>
      <c r="I5" s="80">
        <v>8.4700000000000006</v>
      </c>
      <c r="J5" s="67">
        <f>ROUNDDOWN(I5,1)</f>
        <v>8.4</v>
      </c>
      <c r="K5" s="68">
        <f>ROUND((I5-J5)*100,0)</f>
        <v>7</v>
      </c>
      <c r="L5" s="81">
        <f>IFERROR(INDEX(ШТ!$E$10:$AA$145,MATCH(J5,ШТ!$E$10:$E$145,0),MATCH(K5,ШТ!$E$9:$AA$9,0)),0)</f>
        <v>799</v>
      </c>
      <c r="M5" s="88">
        <v>20.99</v>
      </c>
      <c r="N5" s="67">
        <f>ROUNDDOWN(M5,1)</f>
        <v>20.9</v>
      </c>
      <c r="O5" s="68">
        <f>ROUND((M5-N5)*100,0)</f>
        <v>9</v>
      </c>
      <c r="P5" s="81">
        <f>IFERROR(INDEX('100 м.п.'!$E$12:$AA$140,MATCH(N5,'100 м.п.'!$E$12:$E$140,0),MATCH(O5,'100 м.п.'!$E$11:$AA$11,0)),0)</f>
        <v>279</v>
      </c>
      <c r="Q5" s="102" t="s">
        <v>61</v>
      </c>
      <c r="R5" s="80">
        <v>8.0299999999999994</v>
      </c>
      <c r="S5" s="67">
        <f>ROUNDDOWN(R5,1)</f>
        <v>8</v>
      </c>
      <c r="T5" s="68">
        <f>ROUND((R5-S5)*100,0)</f>
        <v>3</v>
      </c>
      <c r="U5" s="81">
        <f>IFERROR(INDEX(ШТ!$E$10:$AA$145,MATCH(S5,ШТ!$E$10:$E$145,0),MATCH(T5,ШТ!$E$9:$AA$9,0)),0)</f>
        <v>966</v>
      </c>
      <c r="V5" s="88">
        <v>21.07</v>
      </c>
      <c r="W5" s="67">
        <f>ROUNDDOWN(V5,1)</f>
        <v>21</v>
      </c>
      <c r="X5" s="68">
        <f>ROUND((V5-W5)*100,0)</f>
        <v>7</v>
      </c>
      <c r="Y5" s="81">
        <f>IFERROR(INDEX('100 м.п.'!$E$12:$AA$140,MATCH(W5,'100 м.п.'!$E$12:$E$140,0),MATCH(X5,'100 м.п.'!$E$11:$AA$11,0)),0)</f>
        <v>270</v>
      </c>
      <c r="Z5" s="102"/>
      <c r="AA5" s="80"/>
      <c r="AB5" s="67">
        <f>ROUNDDOWN(AA5,1)</f>
        <v>0</v>
      </c>
      <c r="AC5" s="68">
        <f>ROUND((AA5-AB5)*100,0)</f>
        <v>0</v>
      </c>
      <c r="AD5" s="81">
        <f>IFERROR(INDEX(ШТ!$E$10:$AA$145,MATCH(AB5,ШТ!$E$10:$E$145,0),MATCH(AC5,ШТ!$E$9:$AA$9,0)),0)</f>
        <v>0</v>
      </c>
      <c r="AE5" s="88"/>
      <c r="AF5" s="67">
        <f>ROUNDDOWN(AE5,1)</f>
        <v>0</v>
      </c>
      <c r="AG5" s="68">
        <f>ROUND((AE5-AF5)*100,0)</f>
        <v>0</v>
      </c>
      <c r="AH5" s="81">
        <f>IFERROR(INDEX('100 м.п.'!$E$12:$AA$140,MATCH(AF5,'100 м.п.'!$E$12:$E$140,0),MATCH(AG5,'100 м.п.'!$E$11:$AA$11,0)),0)</f>
        <v>0</v>
      </c>
      <c r="AI5" s="171"/>
      <c r="AJ5" s="80"/>
      <c r="AK5" s="67">
        <f>ROUNDDOWN(AJ5,1)</f>
        <v>0</v>
      </c>
      <c r="AL5" s="68">
        <f>ROUND((AJ5-AK5)*100,0)</f>
        <v>0</v>
      </c>
      <c r="AM5" s="81">
        <f>IFERROR(INDEX(ШТ!$E$10:$AA$145,MATCH(AK5,ШТ!$E$10:$E$145,0),MATCH(AL5,ШТ!$E$9:$AA$9,0)),0)</f>
        <v>0</v>
      </c>
      <c r="AN5" s="88"/>
      <c r="AO5" s="67">
        <f>ROUNDDOWN(AN5,1)</f>
        <v>0</v>
      </c>
      <c r="AP5" s="68">
        <f>ROUND((AN5-AO5)*100,0)</f>
        <v>0</v>
      </c>
      <c r="AQ5" s="81">
        <f>IFERROR(INDEX('100 м.п.'!$E$12:$AA$140,MATCH(AO5,'100 м.п.'!$E$12:$E$140,0),MATCH(AP5,'100 м.п.'!$E$11:$AA$11,0)),0)</f>
        <v>0</v>
      </c>
      <c r="AR5" s="75"/>
      <c r="AS5" s="80"/>
      <c r="AT5" s="67">
        <f>ROUNDDOWN(AS5,1)</f>
        <v>0</v>
      </c>
      <c r="AU5" s="68">
        <f>ROUND((AS5-AT5)*100,0)</f>
        <v>0</v>
      </c>
      <c r="AV5" s="81">
        <f>IFERROR(INDEX(ШТ!$E$10:$AA$145,MATCH(AT5,ШТ!$E$10:$E$145,0),MATCH(AU5,ШТ!$E$9:$AA$9,0)),0)</f>
        <v>0</v>
      </c>
      <c r="AW5" s="88"/>
      <c r="AX5" s="67">
        <f>ROUNDDOWN(AW5,1)</f>
        <v>0</v>
      </c>
      <c r="AY5" s="68">
        <f>ROUND((AW5-AX5)*100,0)</f>
        <v>0</v>
      </c>
      <c r="AZ5" s="81">
        <f>IFERROR(INDEX('100 м.п.'!$E$12:$AA$140,MATCH(AX5,'100 м.п.'!$E$12:$E$140,0),MATCH(AY5,'100 м.п.'!$E$11:$AA$11,0)),0)</f>
        <v>0</v>
      </c>
      <c r="BA5" s="89"/>
      <c r="BB5" s="80"/>
      <c r="BC5" s="67">
        <f>ROUNDDOWN(BB5,1)</f>
        <v>0</v>
      </c>
      <c r="BD5" s="68">
        <f>ROUND((BB5-BC5)*100,0)</f>
        <v>0</v>
      </c>
      <c r="BE5" s="81">
        <f>IFERROR(INDEX(ШТ!$E$10:$AA$145,MATCH(BC5,ШТ!$E$10:$E$145,0),MATCH(BD5,ШТ!$E$9:$AA$9,0)),0)</f>
        <v>0</v>
      </c>
      <c r="BF5" s="88"/>
      <c r="BG5" s="67">
        <f>ROUNDDOWN(BF5,1)</f>
        <v>0</v>
      </c>
      <c r="BH5" s="68">
        <f>ROUND((BF5-BG5)*100,0)</f>
        <v>0</v>
      </c>
      <c r="BI5" s="81">
        <f>IFERROR(INDEX('100 м.п.'!$E$12:$AA$140,MATCH(BG5,'100 м.п.'!$E$12:$E$140,0),MATCH(BH5,'100 м.п.'!$E$11:$AA$11,0)),0)</f>
        <v>0</v>
      </c>
      <c r="BJ5" s="75"/>
      <c r="BK5" s="80"/>
      <c r="BL5" s="67">
        <f>ROUNDDOWN(BK5,1)</f>
        <v>0</v>
      </c>
      <c r="BM5" s="68">
        <f>ROUND((BK5-BL5)*100,0)</f>
        <v>0</v>
      </c>
      <c r="BN5" s="81">
        <f>IFERROR(INDEX(ШТ!$E$10:$AA$145,MATCH(BL5,ШТ!$E$10:$E$145,0),MATCH(BM5,ШТ!$E$9:$AA$9,0)),0)</f>
        <v>0</v>
      </c>
      <c r="BO5" s="88"/>
      <c r="BP5" s="67">
        <f>ROUNDDOWN(BO5,1)</f>
        <v>0</v>
      </c>
      <c r="BQ5" s="68">
        <f>ROUND((BO5-BP5)*100,0)</f>
        <v>0</v>
      </c>
      <c r="BR5" s="81">
        <f>IFERROR(INDEX('100 м.п.'!$E$12:$AA$140,MATCH(BP5,'100 м.п.'!$E$12:$E$140,0),MATCH(BQ5,'100 м.п.'!$E$11:$AA$11,0)),0)</f>
        <v>0</v>
      </c>
      <c r="BS5" s="89"/>
      <c r="BT5" s="80"/>
      <c r="BU5" s="67">
        <f>ROUNDDOWN(BT5,1)</f>
        <v>0</v>
      </c>
      <c r="BV5" s="68">
        <f>ROUND((BT5-BU5)*100,0)</f>
        <v>0</v>
      </c>
      <c r="BW5" s="81">
        <f>IFERROR(INDEX(ШТ!$E$10:$AA$145,MATCH(BU5,ШТ!$E$10:$E$145,0),MATCH(BV5,ШТ!$E$9:$AA$9,0)),0)</f>
        <v>0</v>
      </c>
      <c r="BX5" s="88"/>
      <c r="BY5" s="67">
        <f>ROUNDDOWN(BX5,1)</f>
        <v>0</v>
      </c>
      <c r="BZ5" s="68">
        <f>ROUND((BX5-BY5)*100,0)</f>
        <v>0</v>
      </c>
      <c r="CA5" s="81">
        <f>IFERROR(INDEX('100 м.п.'!$E$12:$AA$140,MATCH(BY5,'100 м.п.'!$E$12:$E$140,0),MATCH(BZ5,'100 м.п.'!$E$11:$AA$11,0)),0)</f>
        <v>0</v>
      </c>
      <c r="CB5" s="75"/>
      <c r="CC5" s="80"/>
      <c r="CD5" s="67">
        <f>ROUNDDOWN(CC5,1)</f>
        <v>0</v>
      </c>
      <c r="CE5" s="68">
        <f>ROUND((CC5-CD5)*100,0)</f>
        <v>0</v>
      </c>
      <c r="CF5" s="81">
        <f>IFERROR(INDEX(ШТ!$E$10:$AA$145,MATCH(CD5,ШТ!$E$10:$E$145,0),MATCH(CE5,ШТ!$E$9:$AA$9,0)),0)</f>
        <v>0</v>
      </c>
      <c r="CG5" s="88"/>
      <c r="CH5" s="67">
        <f>ROUNDDOWN(CG5,1)</f>
        <v>0</v>
      </c>
      <c r="CI5" s="68">
        <f>ROUND((CG5-CH5)*100,0)</f>
        <v>0</v>
      </c>
      <c r="CJ5" s="81">
        <f>IFERROR(INDEX('100 м.п.'!$E$12:$AA$140,MATCH(CH5,'100 м.п.'!$E$12:$E$140,0),MATCH(CI5,'100 м.п.'!$E$11:$AA$11,0)),0)</f>
        <v>0</v>
      </c>
      <c r="CK5" s="89"/>
      <c r="CL5" s="80"/>
      <c r="CM5" s="67">
        <f>ROUNDDOWN(CL5,1)</f>
        <v>0</v>
      </c>
      <c r="CN5" s="68">
        <f>ROUND((CL5-CM5)*100,0)</f>
        <v>0</v>
      </c>
      <c r="CO5" s="81">
        <f>IFERROR(INDEX(ШТ!$E$10:$AA$145,MATCH(CM5,ШТ!$E$10:$E$145,0),MATCH(CN5,ШТ!$E$9:$AA$9,0)),0)</f>
        <v>0</v>
      </c>
      <c r="CP5" s="88"/>
      <c r="CQ5" s="67">
        <f>ROUNDDOWN(CP5,1)</f>
        <v>0</v>
      </c>
      <c r="CR5" s="68">
        <f>ROUND((CP5-CQ5)*100,0)</f>
        <v>0</v>
      </c>
      <c r="CS5" s="81">
        <f>IFERROR(INDEX('100 м.п.'!$E$12:$AA$140,MATCH(CQ5,'100 м.п.'!$E$12:$E$140,0),MATCH(CR5,'100 м.п.'!$E$11:$AA$11,0)),0)</f>
        <v>0</v>
      </c>
      <c r="CT5" s="89"/>
      <c r="CU5" s="80"/>
      <c r="CV5" s="67">
        <f>ROUNDDOWN(CU5,1)</f>
        <v>0</v>
      </c>
      <c r="CW5" s="68">
        <f>ROUND((CU5-CV5)*100,0)</f>
        <v>0</v>
      </c>
      <c r="CX5" s="81">
        <f>IFERROR(INDEX(ШТ!$E$10:$AA$145,MATCH(CV5,ШТ!$E$10:$E$145,0),MATCH(CW5,ШТ!$E$9:$AA$9,0)),0)</f>
        <v>0</v>
      </c>
      <c r="CY5" s="88"/>
      <c r="CZ5" s="67">
        <f>ROUNDDOWN(CY5,1)</f>
        <v>0</v>
      </c>
      <c r="DA5" s="68">
        <f>ROUND((CY5-CZ5)*100,0)</f>
        <v>0</v>
      </c>
      <c r="DB5" s="81">
        <f>IFERROR(INDEX('100 м.п.'!$E$12:$AA$140,MATCH(CZ5,'100 м.п.'!$E$12:$E$140,0),MATCH(DA5,'100 м.п.'!$E$11:$AA$11,0)),0)</f>
        <v>0</v>
      </c>
      <c r="DC5" s="75"/>
      <c r="DD5" s="80"/>
      <c r="DE5" s="67">
        <f>ROUNDDOWN(DD5,1)</f>
        <v>0</v>
      </c>
      <c r="DF5" s="68">
        <f>ROUND((DD5-DE5)*100,0)</f>
        <v>0</v>
      </c>
      <c r="DG5" s="81">
        <f>IFERROR(INDEX(ШТ!$E$10:$AA$145,MATCH(DE5,ШТ!$E$10:$E$145,0),MATCH(DF5,ШТ!$E$9:$AA$9,0)),0)</f>
        <v>0</v>
      </c>
      <c r="DH5" s="88"/>
      <c r="DI5" s="67">
        <f>ROUNDDOWN(DH5,1)</f>
        <v>0</v>
      </c>
      <c r="DJ5" s="68">
        <f>ROUND((DH5-DI5)*100,0)</f>
        <v>0</v>
      </c>
      <c r="DK5" s="81">
        <f>IFERROR(INDEX('100 м.п.'!$E$12:$AA$140,MATCH(DI5,'100 м.п.'!$E$12:$E$140,0),MATCH(DJ5,'100 м.п.'!$E$11:$AA$11,0)),0)</f>
        <v>0</v>
      </c>
      <c r="DL5" s="89"/>
      <c r="DM5" s="80"/>
      <c r="DN5" s="67">
        <f>ROUNDDOWN(DM5,1)</f>
        <v>0</v>
      </c>
      <c r="DO5" s="68">
        <f>ROUND((DM5-DN5)*100,0)</f>
        <v>0</v>
      </c>
      <c r="DP5" s="81">
        <f>IFERROR(INDEX(ШТ!$E$10:$AA$145,MATCH(DN5,ШТ!$E$10:$E$145,0),MATCH(DO5,ШТ!$E$9:$AA$9,0)),0)</f>
        <v>0</v>
      </c>
      <c r="DQ5" s="88"/>
      <c r="DR5" s="67">
        <f>ROUNDDOWN(DQ5,1)</f>
        <v>0</v>
      </c>
      <c r="DS5" s="68">
        <f>ROUND((DQ5-DR5)*100,0)</f>
        <v>0</v>
      </c>
      <c r="DT5" s="81">
        <f>IFERROR(INDEX('100 м.п.'!$E$12:$AA$140,MATCH(DR5,'100 м.п.'!$E$12:$E$140,0),MATCH(DS5,'100 м.п.'!$E$11:$AA$11,0)),0)</f>
        <v>0</v>
      </c>
      <c r="DU5" s="75"/>
      <c r="DV5" s="80"/>
      <c r="DW5" s="67">
        <f>ROUNDDOWN(DV5,1)</f>
        <v>0</v>
      </c>
      <c r="DX5" s="68">
        <f>ROUND((DV5-DW5)*100,0)</f>
        <v>0</v>
      </c>
      <c r="DY5" s="81">
        <f>IFERROR(INDEX(ШТ!$E$10:$AA$145,MATCH(DW5,ШТ!$E$10:$E$145,0),MATCH(DX5,ШТ!$E$9:$AA$9,0)),0)</f>
        <v>0</v>
      </c>
      <c r="DZ5" s="88"/>
      <c r="EA5" s="67">
        <f>ROUNDDOWN(DZ5,1)</f>
        <v>0</v>
      </c>
      <c r="EB5" s="68">
        <f>ROUND((DZ5-EA5)*100,0)</f>
        <v>0</v>
      </c>
      <c r="EC5" s="81">
        <f>IFERROR(INDEX('100 м.п.'!$E$12:$AA$140,MATCH(EA5,'100 м.п.'!$E$12:$E$140,0),MATCH(EB5,'100 м.п.'!$E$11:$AA$11,0)),0)</f>
        <v>0</v>
      </c>
      <c r="ED5" s="89"/>
      <c r="EE5" s="80"/>
      <c r="EF5" s="67">
        <f>ROUNDDOWN(EE5,1)</f>
        <v>0</v>
      </c>
      <c r="EG5" s="68">
        <f>ROUND((EE5-EF5)*100,0)</f>
        <v>0</v>
      </c>
      <c r="EH5" s="81">
        <f>IFERROR(INDEX(ШТ!$E$10:$AA$145,MATCH(EF5,ШТ!$E$10:$E$145,0),MATCH(EG5,ШТ!$E$9:$AA$9,0)),0)</f>
        <v>0</v>
      </c>
      <c r="EI5" s="88"/>
      <c r="EJ5" s="67">
        <f>ROUNDDOWN(EI5,1)</f>
        <v>0</v>
      </c>
      <c r="EK5" s="68">
        <f>ROUND((EI5-EJ5)*100,0)</f>
        <v>0</v>
      </c>
      <c r="EL5" s="81">
        <f>IFERROR(INDEX('100 м.п.'!$E$12:$AA$140,MATCH(EJ5,'100 м.п.'!$E$12:$E$140,0),MATCH(EK5,'100 м.п.'!$E$11:$AA$11,0)),0)</f>
        <v>0</v>
      </c>
      <c r="EM5" s="86">
        <f>IF(Y5+U5+P5+L5+AD5+AH5+AM5+AQ5+AV5+AZ5+BE5+BI5+BN5+BR5+BW5+CA5+CF5+CJ5+CO5+CS5+CX5+DB5+DG5+DK5+DP5+DT5+DY5+EC5+EH5+EL5=0,"",Y5+U5+P5+L5+AD5+AH5+AM5+AQ5+AV5+AZ5+BE5+BI5+BN5+BR5+BW5+CA5+CF5+CJ5+CO5+CS5+CX5+DB5+DG5+DK5+DP5+DT5+DY5+EC5+EH5+EL5)</f>
        <v>2314</v>
      </c>
      <c r="EN5" s="9">
        <f>IF(MIN(I5,R5,AA5,AJ5,AS5,BB5,BK5,BT5,CC5,CL5,CU5,DD5,DM5,DV5,EE5)=0,"",MIN(I5,R5,AA5,AJ5,AS5,BB5,BK5,BT5,CC5,CL5,CU5,DD5,DM5,DV5,EE5))</f>
        <v>8.0299999999999994</v>
      </c>
      <c r="EO5" s="10">
        <f>IF(MIN(M5,V5,AE5,AN5,AW5,BF5,BO5,BX5,CG5,CP5,CY5,DH5,DQ5,DZ5,EI5)=0,"",MIN(M5,V5,AE5,AN5,AW5,BF5,BO5,BX5,CG5,CP5,CY5,DH5,DQ5,DZ5,EI5))</f>
        <v>20.99</v>
      </c>
      <c r="EP5" s="95">
        <f>IFERROR(RANK(EM5,$EM$5:$EM$54,0)+COUNTIF($EM$5:EM5,EM5)-1,0)</f>
        <v>4</v>
      </c>
      <c r="EQ5" s="4">
        <f>IFERROR(RANK(EN5,$EN$5:$EN$54,1)+COUNTIF($EN$5:EN5,EN5)-1,0)</f>
        <v>16</v>
      </c>
      <c r="ER5" s="4">
        <f>IFERROR(RANK(EO5,$EO$5:$EO$54,1)+COUNTIF($EO$5:EO5,EO5)-1,0)</f>
        <v>19</v>
      </c>
      <c r="ET5" s="6">
        <v>1</v>
      </c>
      <c r="EU5" s="11" t="str">
        <f>IFERROR(INDEX($B$5:$B$54,MATCH($ET5,$EP$5:$EP$54,0)),0)</f>
        <v>Меркушев Михаил</v>
      </c>
      <c r="EV5" s="7">
        <f>IFERROR(INDEX($EM$5:$EM$54,MATCH($ET5,$EP$5:$EP$54,0)),0)</f>
        <v>5408</v>
      </c>
      <c r="EX5" s="6">
        <v>1</v>
      </c>
      <c r="EY5" s="11" t="str">
        <f t="shared" ref="EY5:EY54" si="0">IFERROR(INDEX($B$5:$B$54,MATCH($ET5,$EQ$5:$EQ$54,0)),0)</f>
        <v>Абалихин Иван</v>
      </c>
      <c r="EZ5" s="7">
        <f t="shared" ref="EZ5:EZ54" si="1">IFERROR(INDEX($EN$5:$EN$54,MATCH($ET5,$EQ$5:$EQ$54,0)),0)</f>
        <v>7.42</v>
      </c>
      <c r="FB5" s="6">
        <v>1</v>
      </c>
      <c r="FC5" s="11" t="str">
        <f>IFERROR(INDEX($B$5:$B$54,MATCH($ET5,$ER$5:$ER$54,0)),0)</f>
        <v>Меркушев Михаил</v>
      </c>
      <c r="FD5" s="7">
        <f>IFERROR(INDEX($EO$5:$EO$54,MATCH($ET5,$ER$5:$ER$54,0)),0)</f>
        <v>18.68</v>
      </c>
    </row>
    <row r="6" spans="1:160" ht="14">
      <c r="A6" s="3">
        <v>2</v>
      </c>
      <c r="B6" s="124" t="s">
        <v>68</v>
      </c>
      <c r="C6" s="122"/>
      <c r="D6" s="128">
        <v>2009</v>
      </c>
      <c r="E6" s="122"/>
      <c r="F6" s="123" t="s">
        <v>64</v>
      </c>
      <c r="G6" s="122"/>
      <c r="H6" s="103"/>
      <c r="I6" s="80"/>
      <c r="J6" s="67">
        <f t="shared" ref="J6:J54" si="2">ROUNDDOWN(I6,1)</f>
        <v>0</v>
      </c>
      <c r="K6" s="68">
        <f t="shared" ref="K6:K54" si="3">ROUND((I6-J6)*100,0)</f>
        <v>0</v>
      </c>
      <c r="L6" s="81">
        <f>IFERROR(INDEX(ШТ!$E$10:$AA$145,MATCH(J6,ШТ!$E$10:$E$145,0),MATCH(K6,ШТ!$E$9:$AA$9,0)),0)</f>
        <v>0</v>
      </c>
      <c r="M6" s="80"/>
      <c r="N6" s="67">
        <f t="shared" ref="N6:N54" si="4">ROUNDDOWN(M6,1)</f>
        <v>0</v>
      </c>
      <c r="O6" s="68">
        <f t="shared" ref="O6:O54" si="5">ROUND((M6-N6)*100,0)</f>
        <v>0</v>
      </c>
      <c r="P6" s="81">
        <f>IFERROR(INDEX('100 м.п.'!$E$12:$AA$140,MATCH(N6,'100 м.п.'!$E$12:$E$140,0),MATCH(O6,'100 м.п.'!$E$11:$AA$11,0)),0)</f>
        <v>0</v>
      </c>
      <c r="Q6" s="103" t="s">
        <v>61</v>
      </c>
      <c r="R6" s="80">
        <v>7.42</v>
      </c>
      <c r="S6" s="67">
        <f t="shared" ref="S6:S54" si="6">ROUNDDOWN(R6,1)</f>
        <v>7.4</v>
      </c>
      <c r="T6" s="68">
        <f t="shared" ref="T6:T54" si="7">ROUND((R6-S6)*100,0)</f>
        <v>2</v>
      </c>
      <c r="U6" s="81">
        <f>IFERROR(INDEX(ШТ!$E$10:$AA$145,MATCH(S6,ШТ!$E$10:$E$145,0),MATCH(T6,ШТ!$E$9:$AA$9,0)),0)</f>
        <v>1262</v>
      </c>
      <c r="V6" s="88">
        <v>19.12</v>
      </c>
      <c r="W6" s="67">
        <f t="shared" ref="W6:W54" si="8">ROUNDDOWN(V6,1)</f>
        <v>19.100000000000001</v>
      </c>
      <c r="X6" s="68">
        <f t="shared" ref="X6:X54" si="9">ROUND((V6-W6)*100,0)</f>
        <v>2</v>
      </c>
      <c r="Y6" s="81">
        <f>IFERROR(INDEX('100 м.п.'!$E$12:$AA$140,MATCH(W6,'100 м.п.'!$E$12:$E$140,0),MATCH(X6,'100 м.п.'!$E$11:$AA$11,0)),0)</f>
        <v>660</v>
      </c>
      <c r="Z6" s="103"/>
      <c r="AA6" s="80"/>
      <c r="AB6" s="67">
        <f t="shared" ref="AB6:AB54" si="10">ROUNDDOWN(AA6,1)</f>
        <v>0</v>
      </c>
      <c r="AC6" s="68">
        <f t="shared" ref="AC6:AC54" si="11">ROUND((AA6-AB6)*100,0)</f>
        <v>0</v>
      </c>
      <c r="AD6" s="81">
        <f>IFERROR(INDEX(ШТ!$E$10:$AA$145,MATCH(AB6,ШТ!$E$10:$E$145,0),MATCH(AC6,ШТ!$E$9:$AA$9,0)),0)</f>
        <v>0</v>
      </c>
      <c r="AE6" s="88"/>
      <c r="AF6" s="67">
        <f t="shared" ref="AF6:AF54" si="12">ROUNDDOWN(AE6,1)</f>
        <v>0</v>
      </c>
      <c r="AG6" s="68">
        <f t="shared" ref="AG6:AG54" si="13">ROUND((AE6-AF6)*100,0)</f>
        <v>0</v>
      </c>
      <c r="AH6" s="81">
        <f>IFERROR(INDEX('100 м.п.'!$E$12:$AA$140,MATCH(AF6,'100 м.п.'!$E$12:$E$140,0),MATCH(AG6,'100 м.п.'!$E$11:$AA$11,0)),0)</f>
        <v>0</v>
      </c>
      <c r="AI6" s="172"/>
      <c r="AJ6" s="80"/>
      <c r="AK6" s="67">
        <f t="shared" ref="AK6:AK54" si="14">ROUNDDOWN(AJ6,1)</f>
        <v>0</v>
      </c>
      <c r="AL6" s="68">
        <f t="shared" ref="AL6:AL54" si="15">ROUND((AJ6-AK6)*100,0)</f>
        <v>0</v>
      </c>
      <c r="AM6" s="81">
        <f>IFERROR(INDEX(ШТ!$E$10:$AA$145,MATCH(AK6,ШТ!$E$10:$E$145,0),MATCH(AL6,ШТ!$E$9:$AA$9,0)),0)</f>
        <v>0</v>
      </c>
      <c r="AN6" s="88"/>
      <c r="AO6" s="67">
        <f t="shared" ref="AO6:AO54" si="16">ROUNDDOWN(AN6,1)</f>
        <v>0</v>
      </c>
      <c r="AP6" s="68">
        <f t="shared" ref="AP6:AP54" si="17">ROUND((AN6-AO6)*100,0)</f>
        <v>0</v>
      </c>
      <c r="AQ6" s="81">
        <f>IFERROR(INDEX('100 м.п.'!$E$12:$AA$140,MATCH(AO6,'100 м.п.'!$E$12:$E$140,0),MATCH(AP6,'100 м.п.'!$E$11:$AA$11,0)),0)</f>
        <v>0</v>
      </c>
      <c r="AR6" s="76"/>
      <c r="AS6" s="80"/>
      <c r="AT6" s="67">
        <f t="shared" ref="AT6:AT54" si="18">ROUNDDOWN(AS6,1)</f>
        <v>0</v>
      </c>
      <c r="AU6" s="68">
        <f t="shared" ref="AU6:AU54" si="19">ROUND((AS6-AT6)*100,0)</f>
        <v>0</v>
      </c>
      <c r="AV6" s="81">
        <f>IFERROR(INDEX(ШТ!$E$10:$AA$145,MATCH(AT6,ШТ!$E$10:$E$145,0),MATCH(AU6,ШТ!$E$9:$AA$9,0)),0)</f>
        <v>0</v>
      </c>
      <c r="AW6" s="88"/>
      <c r="AX6" s="67">
        <f t="shared" ref="AX6:AX54" si="20">ROUNDDOWN(AW6,1)</f>
        <v>0</v>
      </c>
      <c r="AY6" s="68">
        <f t="shared" ref="AY6:AY54" si="21">ROUND((AW6-AX6)*100,0)</f>
        <v>0</v>
      </c>
      <c r="AZ6" s="81">
        <f>IFERROR(INDEX('100 м.п.'!$E$12:$AA$140,MATCH(AX6,'100 м.п.'!$E$12:$E$140,0),MATCH(AY6,'100 м.п.'!$E$11:$AA$11,0)),0)</f>
        <v>0</v>
      </c>
      <c r="BA6" s="90"/>
      <c r="BB6" s="80"/>
      <c r="BC6" s="67">
        <f t="shared" ref="BC6:BC54" si="22">ROUNDDOWN(BB6,1)</f>
        <v>0</v>
      </c>
      <c r="BD6" s="68">
        <f t="shared" ref="BD6:BD54" si="23">ROUND((BB6-BC6)*100,0)</f>
        <v>0</v>
      </c>
      <c r="BE6" s="81">
        <f>IFERROR(INDEX(ШТ!$E$10:$AA$145,MATCH(BC6,ШТ!$E$10:$E$145,0),MATCH(BD6,ШТ!$E$9:$AA$9,0)),0)</f>
        <v>0</v>
      </c>
      <c r="BF6" s="88"/>
      <c r="BG6" s="67">
        <f t="shared" ref="BG6:BG54" si="24">ROUNDDOWN(BF6,1)</f>
        <v>0</v>
      </c>
      <c r="BH6" s="68">
        <f t="shared" ref="BH6:BH54" si="25">ROUND((BF6-BG6)*100,0)</f>
        <v>0</v>
      </c>
      <c r="BI6" s="81">
        <f>IFERROR(INDEX('100 м.п.'!$E$12:$AA$140,MATCH(BG6,'100 м.п.'!$E$12:$E$140,0),MATCH(BH6,'100 м.п.'!$E$11:$AA$11,0)),0)</f>
        <v>0</v>
      </c>
      <c r="BJ6" s="76"/>
      <c r="BK6" s="80"/>
      <c r="BL6" s="67">
        <f t="shared" ref="BL6:BL54" si="26">ROUNDDOWN(BK6,1)</f>
        <v>0</v>
      </c>
      <c r="BM6" s="68">
        <f t="shared" ref="BM6:BM54" si="27">ROUND((BK6-BL6)*100,0)</f>
        <v>0</v>
      </c>
      <c r="BN6" s="81">
        <f>IFERROR(INDEX(ШТ!$E$10:$AA$145,MATCH(BL6,ШТ!$E$10:$E$145,0),MATCH(BM6,ШТ!$E$9:$AA$9,0)),0)</f>
        <v>0</v>
      </c>
      <c r="BO6" s="88"/>
      <c r="BP6" s="67">
        <f t="shared" ref="BP6:BP54" si="28">ROUNDDOWN(BO6,1)</f>
        <v>0</v>
      </c>
      <c r="BQ6" s="68">
        <f t="shared" ref="BQ6:BQ54" si="29">ROUND((BO6-BP6)*100,0)</f>
        <v>0</v>
      </c>
      <c r="BR6" s="81">
        <f>IFERROR(INDEX('100 м.п.'!$E$12:$AA$140,MATCH(BP6,'100 м.п.'!$E$12:$E$140,0),MATCH(BQ6,'100 м.п.'!$E$11:$AA$11,0)),0)</f>
        <v>0</v>
      </c>
      <c r="BS6" s="90"/>
      <c r="BT6" s="80"/>
      <c r="BU6" s="67">
        <f t="shared" ref="BU6:BU54" si="30">ROUNDDOWN(BT6,1)</f>
        <v>0</v>
      </c>
      <c r="BV6" s="68">
        <f t="shared" ref="BV6:BV54" si="31">ROUND((BT6-BU6)*100,0)</f>
        <v>0</v>
      </c>
      <c r="BW6" s="81">
        <f>IFERROR(INDEX(ШТ!$E$10:$AA$145,MATCH(BU6,ШТ!$E$10:$E$145,0),MATCH(BV6,ШТ!$E$9:$AA$9,0)),0)</f>
        <v>0</v>
      </c>
      <c r="BX6" s="88"/>
      <c r="BY6" s="67">
        <f t="shared" ref="BY6:BY54" si="32">ROUNDDOWN(BX6,1)</f>
        <v>0</v>
      </c>
      <c r="BZ6" s="68">
        <f t="shared" ref="BZ6:BZ54" si="33">ROUND((BX6-BY6)*100,0)</f>
        <v>0</v>
      </c>
      <c r="CA6" s="81">
        <f>IFERROR(INDEX('100 м.п.'!$E$12:$AA$140,MATCH(BY6,'100 м.п.'!$E$12:$E$140,0),MATCH(BZ6,'100 м.п.'!$E$11:$AA$11,0)),0)</f>
        <v>0</v>
      </c>
      <c r="CB6" s="76"/>
      <c r="CC6" s="80"/>
      <c r="CD6" s="67">
        <f t="shared" ref="CD6:CD54" si="34">ROUNDDOWN(CC6,1)</f>
        <v>0</v>
      </c>
      <c r="CE6" s="68">
        <f t="shared" ref="CE6:CE54" si="35">ROUND((CC6-CD6)*100,0)</f>
        <v>0</v>
      </c>
      <c r="CF6" s="81">
        <f>IFERROR(INDEX(ШТ!$E$10:$AA$145,MATCH(CD6,ШТ!$E$10:$E$145,0),MATCH(CE6,ШТ!$E$9:$AA$9,0)),0)</f>
        <v>0</v>
      </c>
      <c r="CG6" s="88"/>
      <c r="CH6" s="67">
        <f t="shared" ref="CH6:CH54" si="36">ROUNDDOWN(CG6,1)</f>
        <v>0</v>
      </c>
      <c r="CI6" s="68">
        <f t="shared" ref="CI6:CI54" si="37">ROUND((CG6-CH6)*100,0)</f>
        <v>0</v>
      </c>
      <c r="CJ6" s="81">
        <f>IFERROR(INDEX('100 м.п.'!$E$12:$AA$140,MATCH(CH6,'100 м.п.'!$E$12:$E$140,0),MATCH(CI6,'100 м.п.'!$E$11:$AA$11,0)),0)</f>
        <v>0</v>
      </c>
      <c r="CK6" s="90"/>
      <c r="CL6" s="80"/>
      <c r="CM6" s="67">
        <f t="shared" ref="CM6:CM54" si="38">ROUNDDOWN(CL6,1)</f>
        <v>0</v>
      </c>
      <c r="CN6" s="68">
        <f t="shared" ref="CN6:CN54" si="39">ROUND((CL6-CM6)*100,0)</f>
        <v>0</v>
      </c>
      <c r="CO6" s="81">
        <f>IFERROR(INDEX(ШТ!$E$10:$AA$145,MATCH(CM6,ШТ!$E$10:$E$145,0),MATCH(CN6,ШТ!$E$9:$AA$9,0)),0)</f>
        <v>0</v>
      </c>
      <c r="CP6" s="88"/>
      <c r="CQ6" s="67">
        <f t="shared" ref="CQ6:CQ54" si="40">ROUNDDOWN(CP6,1)</f>
        <v>0</v>
      </c>
      <c r="CR6" s="68">
        <f t="shared" ref="CR6:CR54" si="41">ROUND((CP6-CQ6)*100,0)</f>
        <v>0</v>
      </c>
      <c r="CS6" s="81">
        <f>IFERROR(INDEX('100 м.п.'!$E$12:$AA$140,MATCH(CQ6,'100 м.п.'!$E$12:$E$140,0),MATCH(CR6,'100 м.п.'!$E$11:$AA$11,0)),0)</f>
        <v>0</v>
      </c>
      <c r="CT6" s="90"/>
      <c r="CU6" s="80"/>
      <c r="CV6" s="67">
        <f t="shared" ref="CV6:CV54" si="42">ROUNDDOWN(CU6,1)</f>
        <v>0</v>
      </c>
      <c r="CW6" s="68">
        <f t="shared" ref="CW6:CW54" si="43">ROUND((CU6-CV6)*100,0)</f>
        <v>0</v>
      </c>
      <c r="CX6" s="81">
        <f>IFERROR(INDEX(ШТ!$E$10:$AA$145,MATCH(CV6,ШТ!$E$10:$E$145,0),MATCH(CW6,ШТ!$E$9:$AA$9,0)),0)</f>
        <v>0</v>
      </c>
      <c r="CY6" s="88"/>
      <c r="CZ6" s="67">
        <f t="shared" ref="CZ6:CZ54" si="44">ROUNDDOWN(CY6,1)</f>
        <v>0</v>
      </c>
      <c r="DA6" s="68">
        <f t="shared" ref="DA6:DA54" si="45">ROUND((CY6-CZ6)*100,0)</f>
        <v>0</v>
      </c>
      <c r="DB6" s="81">
        <f>IFERROR(INDEX('100 м.п.'!$E$12:$AA$140,MATCH(CZ6,'100 м.п.'!$E$12:$E$140,0),MATCH(DA6,'100 м.п.'!$E$11:$AA$11,0)),0)</f>
        <v>0</v>
      </c>
      <c r="DC6" s="76"/>
      <c r="DD6" s="80"/>
      <c r="DE6" s="67">
        <f t="shared" ref="DE6:DE54" si="46">ROUNDDOWN(DD6,1)</f>
        <v>0</v>
      </c>
      <c r="DF6" s="68">
        <f t="shared" ref="DF6:DF54" si="47">ROUND((DD6-DE6)*100,0)</f>
        <v>0</v>
      </c>
      <c r="DG6" s="81">
        <f>IFERROR(INDEX(ШТ!$E$10:$AA$145,MATCH(DE6,ШТ!$E$10:$E$145,0),MATCH(DF6,ШТ!$E$9:$AA$9,0)),0)</f>
        <v>0</v>
      </c>
      <c r="DH6" s="88"/>
      <c r="DI6" s="67">
        <f t="shared" ref="DI6:DI54" si="48">ROUNDDOWN(DH6,1)</f>
        <v>0</v>
      </c>
      <c r="DJ6" s="68">
        <f t="shared" ref="DJ6:DJ54" si="49">ROUND((DH6-DI6)*100,0)</f>
        <v>0</v>
      </c>
      <c r="DK6" s="81">
        <f>IFERROR(INDEX('100 м.п.'!$E$12:$AA$140,MATCH(DI6,'100 м.п.'!$E$12:$E$140,0),MATCH(DJ6,'100 м.п.'!$E$11:$AA$11,0)),0)</f>
        <v>0</v>
      </c>
      <c r="DL6" s="90"/>
      <c r="DM6" s="80"/>
      <c r="DN6" s="67">
        <f t="shared" ref="DN6:DN54" si="50">ROUNDDOWN(DM6,1)</f>
        <v>0</v>
      </c>
      <c r="DO6" s="68">
        <f t="shared" ref="DO6:DO54" si="51">ROUND((DM6-DN6)*100,0)</f>
        <v>0</v>
      </c>
      <c r="DP6" s="81">
        <f>IFERROR(INDEX(ШТ!$E$10:$AA$145,MATCH(DN6,ШТ!$E$10:$E$145,0),MATCH(DO6,ШТ!$E$9:$AA$9,0)),0)</f>
        <v>0</v>
      </c>
      <c r="DQ6" s="88"/>
      <c r="DR6" s="67">
        <f t="shared" ref="DR6:DR54" si="52">ROUNDDOWN(DQ6,1)</f>
        <v>0</v>
      </c>
      <c r="DS6" s="68">
        <f t="shared" ref="DS6:DS54" si="53">ROUND((DQ6-DR6)*100,0)</f>
        <v>0</v>
      </c>
      <c r="DT6" s="81">
        <f>IFERROR(INDEX('100 м.п.'!$E$12:$AA$140,MATCH(DR6,'100 м.п.'!$E$12:$E$140,0),MATCH(DS6,'100 м.п.'!$E$11:$AA$11,0)),0)</f>
        <v>0</v>
      </c>
      <c r="DU6" s="76"/>
      <c r="DV6" s="80"/>
      <c r="DW6" s="67">
        <f t="shared" ref="DW6:DW54" si="54">ROUNDDOWN(DV6,1)</f>
        <v>0</v>
      </c>
      <c r="DX6" s="68">
        <f t="shared" ref="DX6:DX54" si="55">ROUND((DV6-DW6)*100,0)</f>
        <v>0</v>
      </c>
      <c r="DY6" s="81">
        <f>IFERROR(INDEX(ШТ!$E$10:$AA$145,MATCH(DW6,ШТ!$E$10:$E$145,0),MATCH(DX6,ШТ!$E$9:$AA$9,0)),0)</f>
        <v>0</v>
      </c>
      <c r="DZ6" s="88"/>
      <c r="EA6" s="67">
        <f t="shared" ref="EA6:EA54" si="56">ROUNDDOWN(DZ6,1)</f>
        <v>0</v>
      </c>
      <c r="EB6" s="68">
        <f t="shared" ref="EB6:EB54" si="57">ROUND((DZ6-EA6)*100,0)</f>
        <v>0</v>
      </c>
      <c r="EC6" s="81">
        <f>IFERROR(INDEX('100 м.п.'!$E$12:$AA$140,MATCH(EA6,'100 м.п.'!$E$12:$E$140,0),MATCH(EB6,'100 м.п.'!$E$11:$AA$11,0)),0)</f>
        <v>0</v>
      </c>
      <c r="ED6" s="90"/>
      <c r="EE6" s="80"/>
      <c r="EF6" s="67">
        <f t="shared" ref="EF6:EF54" si="58">ROUNDDOWN(EE6,1)</f>
        <v>0</v>
      </c>
      <c r="EG6" s="68">
        <f t="shared" ref="EG6:EG54" si="59">ROUND((EE6-EF6)*100,0)</f>
        <v>0</v>
      </c>
      <c r="EH6" s="81">
        <f>IFERROR(INDEX(ШТ!$E$10:$AA$145,MATCH(EF6,ШТ!$E$10:$E$145,0),MATCH(EG6,ШТ!$E$9:$AA$9,0)),0)</f>
        <v>0</v>
      </c>
      <c r="EI6" s="88"/>
      <c r="EJ6" s="67">
        <f t="shared" ref="EJ6:EJ54" si="60">ROUNDDOWN(EI6,1)</f>
        <v>0</v>
      </c>
      <c r="EK6" s="68">
        <f t="shared" ref="EK6:EK54" si="61">ROUND((EI6-EJ6)*100,0)</f>
        <v>0</v>
      </c>
      <c r="EL6" s="81">
        <f>IFERROR(INDEX('100 м.п.'!$E$12:$AA$140,MATCH(EJ6,'100 м.п.'!$E$12:$E$140,0),MATCH(EK6,'100 м.п.'!$E$11:$AA$11,0)),0)</f>
        <v>0</v>
      </c>
      <c r="EM6" s="86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1922</v>
      </c>
      <c r="EN6" s="9">
        <f t="shared" ref="EN6:EN54" si="63">IF(MIN(I6,R6,AA6,AJ6,AS6,BB6,BK6,BT6,CC6,CL6,CU6,DD6,DM6,DV6,EE6)=0,"",MIN(I6,R6,AA6,AJ6,AS6,BB6,BK6,BT6,CC6,CL6,CU6,DD6,DM6,DV6,EE6))</f>
        <v>7.42</v>
      </c>
      <c r="EO6" s="10">
        <f t="shared" ref="EO6:EO54" si="64">IF(MIN(M6,V6,AE6,AN6,AW6,BF6,BO6,BX6,CG6,CP6,CY6,DH6,DQ6,DZ6,EI6)=0,"",MIN(M6,V6,AE6,AN6,AW6,BF6,BO6,BX6,CG6,CP6,CY6,DH6,DQ6,DZ6,EI6))</f>
        <v>19.12</v>
      </c>
      <c r="EP6" s="95">
        <f>IFERROR(RANK(EM6,$EM$5:$EM$54,0)+COUNTIF($EM$5:EM6,EM6)-1,0)</f>
        <v>8</v>
      </c>
      <c r="EQ6" s="4">
        <f>IFERROR(RANK(EN6,$EN$5:$EN$54,1)+COUNTIF($EN$5:EN6,EN6)-1,0)</f>
        <v>1</v>
      </c>
      <c r="ER6" s="4">
        <f>IFERROR(RANK(EO6,$EO$5:$EO$54,1)+COUNTIF($EO$5:EO6,EO6)-1,0)</f>
        <v>7</v>
      </c>
      <c r="ET6" s="6">
        <v>2</v>
      </c>
      <c r="EU6" s="11" t="str">
        <f t="shared" ref="EU6:EU54" si="65">IFERROR(INDEX($B$5:$B$54,MATCH($ET6,$EP$5:$EP$54,0)),0)</f>
        <v>Топоровский Ярослав</v>
      </c>
      <c r="EV6" s="7">
        <f t="shared" ref="EV6:EV54" si="66">IFERROR(INDEX($EM$5:$EM$54,MATCH($ET6,$EP$5:$EP$54,0)),0)</f>
        <v>3544</v>
      </c>
      <c r="EX6" s="6">
        <v>2</v>
      </c>
      <c r="EY6" s="11" t="str">
        <f t="shared" si="0"/>
        <v>Таризов Аяз</v>
      </c>
      <c r="EZ6" s="7">
        <f t="shared" si="1"/>
        <v>7.46</v>
      </c>
      <c r="FB6" s="6">
        <v>2</v>
      </c>
      <c r="FC6" s="11" t="str">
        <f t="shared" ref="FC6:FC54" si="67">IFERROR(INDEX($B$5:$B$54,MATCH($ET6,$ER$5:$ER$54,0)),0)</f>
        <v>Таризов Аяз</v>
      </c>
      <c r="FD6" s="7">
        <f t="shared" ref="FD6:FD54" si="68">IFERROR(INDEX($EO$5:$EO$54,MATCH($ET6,$ER$5:$ER$54,0)),0)</f>
        <v>18.8</v>
      </c>
    </row>
    <row r="7" spans="1:160" ht="14">
      <c r="A7" s="3">
        <v>3</v>
      </c>
      <c r="B7" s="124" t="s">
        <v>69</v>
      </c>
      <c r="C7" s="122"/>
      <c r="D7" s="128">
        <v>2009</v>
      </c>
      <c r="E7" s="122"/>
      <c r="F7" s="123" t="s">
        <v>62</v>
      </c>
      <c r="G7" s="122"/>
      <c r="H7" s="103"/>
      <c r="I7" s="80"/>
      <c r="J7" s="67">
        <f t="shared" si="2"/>
        <v>0</v>
      </c>
      <c r="K7" s="68">
        <f t="shared" si="3"/>
        <v>0</v>
      </c>
      <c r="L7" s="81">
        <f>IFERROR(INDEX(ШТ!$E$10:$AA$145,MATCH(J7,ШТ!$E$10:$E$145,0),MATCH(K7,ШТ!$E$9:$AA$9,0)),0)</f>
        <v>0</v>
      </c>
      <c r="M7" s="80"/>
      <c r="N7" s="67">
        <f t="shared" si="4"/>
        <v>0</v>
      </c>
      <c r="O7" s="68">
        <f t="shared" si="5"/>
        <v>0</v>
      </c>
      <c r="P7" s="81">
        <f>IFERROR(INDEX('100 м.п.'!$E$12:$AA$140,MATCH(N7,'100 м.п.'!$E$12:$E$140,0),MATCH(O7,'100 м.п.'!$E$11:$AA$11,0)),0)</f>
        <v>0</v>
      </c>
      <c r="Q7" s="103" t="s">
        <v>61</v>
      </c>
      <c r="R7" s="80">
        <v>7.46</v>
      </c>
      <c r="S7" s="67">
        <f t="shared" si="6"/>
        <v>7.4</v>
      </c>
      <c r="T7" s="68">
        <f t="shared" si="7"/>
        <v>6</v>
      </c>
      <c r="U7" s="81">
        <f>IFERROR(INDEX(ШТ!$E$10:$AA$145,MATCH(S7,ШТ!$E$10:$E$145,0),MATCH(T7,ШТ!$E$9:$AA$9,0)),0)</f>
        <v>1240</v>
      </c>
      <c r="V7" s="88">
        <v>18.8</v>
      </c>
      <c r="W7" s="67">
        <f t="shared" si="8"/>
        <v>18.8</v>
      </c>
      <c r="X7" s="68">
        <f t="shared" si="9"/>
        <v>0</v>
      </c>
      <c r="Y7" s="81">
        <f>IFERROR(INDEX('100 м.п.'!$E$12:$AA$140,MATCH(W7,'100 м.п.'!$E$12:$E$140,0),MATCH(X7,'100 м.п.'!$E$11:$AA$11,0)),0)</f>
        <v>776</v>
      </c>
      <c r="Z7" s="103"/>
      <c r="AA7" s="80"/>
      <c r="AB7" s="67">
        <f t="shared" si="10"/>
        <v>0</v>
      </c>
      <c r="AC7" s="68">
        <f t="shared" si="11"/>
        <v>0</v>
      </c>
      <c r="AD7" s="81">
        <f>IFERROR(INDEX(ШТ!$E$10:$AA$145,MATCH(AB7,ШТ!$E$10:$E$145,0),MATCH(AC7,ШТ!$E$9:$AA$9,0)),0)</f>
        <v>0</v>
      </c>
      <c r="AE7" s="88"/>
      <c r="AF7" s="67">
        <f t="shared" si="12"/>
        <v>0</v>
      </c>
      <c r="AG7" s="68">
        <f t="shared" si="13"/>
        <v>0</v>
      </c>
      <c r="AH7" s="81">
        <f>IFERROR(INDEX('100 м.п.'!$E$12:$AA$140,MATCH(AF7,'100 м.п.'!$E$12:$E$140,0),MATCH(AG7,'100 м.п.'!$E$11:$AA$11,0)),0)</f>
        <v>0</v>
      </c>
      <c r="AI7" s="172"/>
      <c r="AJ7" s="80"/>
      <c r="AK7" s="67">
        <f t="shared" si="14"/>
        <v>0</v>
      </c>
      <c r="AL7" s="68">
        <f t="shared" si="15"/>
        <v>0</v>
      </c>
      <c r="AM7" s="81">
        <f>IFERROR(INDEX(ШТ!$E$10:$AA$145,MATCH(AK7,ШТ!$E$10:$E$145,0),MATCH(AL7,ШТ!$E$9:$AA$9,0)),0)</f>
        <v>0</v>
      </c>
      <c r="AN7" s="88"/>
      <c r="AO7" s="67">
        <f t="shared" si="16"/>
        <v>0</v>
      </c>
      <c r="AP7" s="68">
        <f t="shared" si="17"/>
        <v>0</v>
      </c>
      <c r="AQ7" s="81">
        <f>IFERROR(INDEX('100 м.п.'!$E$12:$AA$140,MATCH(AO7,'100 м.п.'!$E$12:$E$140,0),MATCH(AP7,'100 м.п.'!$E$11:$AA$11,0)),0)</f>
        <v>0</v>
      </c>
      <c r="AR7" s="76"/>
      <c r="AS7" s="80"/>
      <c r="AT7" s="67">
        <f t="shared" si="18"/>
        <v>0</v>
      </c>
      <c r="AU7" s="68">
        <f t="shared" si="19"/>
        <v>0</v>
      </c>
      <c r="AV7" s="81">
        <f>IFERROR(INDEX(ШТ!$E$10:$AA$145,MATCH(AT7,ШТ!$E$10:$E$145,0),MATCH(AU7,ШТ!$E$9:$AA$9,0)),0)</f>
        <v>0</v>
      </c>
      <c r="AW7" s="88"/>
      <c r="AX7" s="67">
        <f t="shared" si="20"/>
        <v>0</v>
      </c>
      <c r="AY7" s="68">
        <f t="shared" si="21"/>
        <v>0</v>
      </c>
      <c r="AZ7" s="81">
        <f>IFERROR(INDEX('100 м.п.'!$E$12:$AA$140,MATCH(AX7,'100 м.п.'!$E$12:$E$140,0),MATCH(AY7,'100 м.п.'!$E$11:$AA$11,0)),0)</f>
        <v>0</v>
      </c>
      <c r="BA7" s="90"/>
      <c r="BB7" s="80"/>
      <c r="BC7" s="67">
        <f t="shared" si="22"/>
        <v>0</v>
      </c>
      <c r="BD7" s="68">
        <f t="shared" si="23"/>
        <v>0</v>
      </c>
      <c r="BE7" s="81">
        <f>IFERROR(INDEX(ШТ!$E$10:$AA$145,MATCH(BC7,ШТ!$E$10:$E$145,0),MATCH(BD7,ШТ!$E$9:$AA$9,0)),0)</f>
        <v>0</v>
      </c>
      <c r="BF7" s="88"/>
      <c r="BG7" s="67">
        <f t="shared" si="24"/>
        <v>0</v>
      </c>
      <c r="BH7" s="68">
        <f t="shared" si="25"/>
        <v>0</v>
      </c>
      <c r="BI7" s="81">
        <f>IFERROR(INDEX('100 м.п.'!$E$12:$AA$140,MATCH(BG7,'100 м.п.'!$E$12:$E$140,0),MATCH(BH7,'100 м.п.'!$E$11:$AA$11,0)),0)</f>
        <v>0</v>
      </c>
      <c r="BJ7" s="76"/>
      <c r="BK7" s="80"/>
      <c r="BL7" s="67">
        <f t="shared" si="26"/>
        <v>0</v>
      </c>
      <c r="BM7" s="68">
        <f t="shared" si="27"/>
        <v>0</v>
      </c>
      <c r="BN7" s="81">
        <f>IFERROR(INDEX(ШТ!$E$10:$AA$145,MATCH(BL7,ШТ!$E$10:$E$145,0),MATCH(BM7,ШТ!$E$9:$AA$9,0)),0)</f>
        <v>0</v>
      </c>
      <c r="BO7" s="88"/>
      <c r="BP7" s="67">
        <f t="shared" si="28"/>
        <v>0</v>
      </c>
      <c r="BQ7" s="68">
        <f t="shared" si="29"/>
        <v>0</v>
      </c>
      <c r="BR7" s="81">
        <f>IFERROR(INDEX('100 м.п.'!$E$12:$AA$140,MATCH(BP7,'100 м.п.'!$E$12:$E$140,0),MATCH(BQ7,'100 м.п.'!$E$11:$AA$11,0)),0)</f>
        <v>0</v>
      </c>
      <c r="BS7" s="90"/>
      <c r="BT7" s="80"/>
      <c r="BU7" s="67">
        <f t="shared" si="30"/>
        <v>0</v>
      </c>
      <c r="BV7" s="68">
        <f t="shared" si="31"/>
        <v>0</v>
      </c>
      <c r="BW7" s="81">
        <f>IFERROR(INDEX(ШТ!$E$10:$AA$145,MATCH(BU7,ШТ!$E$10:$E$145,0),MATCH(BV7,ШТ!$E$9:$AA$9,0)),0)</f>
        <v>0</v>
      </c>
      <c r="BX7" s="88"/>
      <c r="BY7" s="67">
        <f t="shared" si="32"/>
        <v>0</v>
      </c>
      <c r="BZ7" s="68">
        <f t="shared" si="33"/>
        <v>0</v>
      </c>
      <c r="CA7" s="81">
        <f>IFERROR(INDEX('100 м.п.'!$E$12:$AA$140,MATCH(BY7,'100 м.п.'!$E$12:$E$140,0),MATCH(BZ7,'100 м.п.'!$E$11:$AA$11,0)),0)</f>
        <v>0</v>
      </c>
      <c r="CB7" s="76"/>
      <c r="CC7" s="80"/>
      <c r="CD7" s="67">
        <f t="shared" si="34"/>
        <v>0</v>
      </c>
      <c r="CE7" s="68">
        <f t="shared" si="35"/>
        <v>0</v>
      </c>
      <c r="CF7" s="81">
        <f>IFERROR(INDEX(ШТ!$E$10:$AA$145,MATCH(CD7,ШТ!$E$10:$E$145,0),MATCH(CE7,ШТ!$E$9:$AA$9,0)),0)</f>
        <v>0</v>
      </c>
      <c r="CG7" s="88"/>
      <c r="CH7" s="67">
        <f t="shared" si="36"/>
        <v>0</v>
      </c>
      <c r="CI7" s="68">
        <f t="shared" si="37"/>
        <v>0</v>
      </c>
      <c r="CJ7" s="81">
        <f>IFERROR(INDEX('100 м.п.'!$E$12:$AA$140,MATCH(CH7,'100 м.п.'!$E$12:$E$140,0),MATCH(CI7,'100 м.п.'!$E$11:$AA$11,0)),0)</f>
        <v>0</v>
      </c>
      <c r="CK7" s="90"/>
      <c r="CL7" s="80"/>
      <c r="CM7" s="67">
        <f t="shared" si="38"/>
        <v>0</v>
      </c>
      <c r="CN7" s="68">
        <f t="shared" si="39"/>
        <v>0</v>
      </c>
      <c r="CO7" s="81">
        <f>IFERROR(INDEX(ШТ!$E$10:$AA$145,MATCH(CM7,ШТ!$E$10:$E$145,0),MATCH(CN7,ШТ!$E$9:$AA$9,0)),0)</f>
        <v>0</v>
      </c>
      <c r="CP7" s="88"/>
      <c r="CQ7" s="67">
        <f t="shared" si="40"/>
        <v>0</v>
      </c>
      <c r="CR7" s="68">
        <f t="shared" si="41"/>
        <v>0</v>
      </c>
      <c r="CS7" s="81">
        <f>IFERROR(INDEX('100 м.п.'!$E$12:$AA$140,MATCH(CQ7,'100 м.п.'!$E$12:$E$140,0),MATCH(CR7,'100 м.п.'!$E$11:$AA$11,0)),0)</f>
        <v>0</v>
      </c>
      <c r="CT7" s="90"/>
      <c r="CU7" s="80"/>
      <c r="CV7" s="67">
        <f t="shared" si="42"/>
        <v>0</v>
      </c>
      <c r="CW7" s="68">
        <f t="shared" si="43"/>
        <v>0</v>
      </c>
      <c r="CX7" s="81">
        <f>IFERROR(INDEX(ШТ!$E$10:$AA$145,MATCH(CV7,ШТ!$E$10:$E$145,0),MATCH(CW7,ШТ!$E$9:$AA$9,0)),0)</f>
        <v>0</v>
      </c>
      <c r="CY7" s="88"/>
      <c r="CZ7" s="67">
        <f t="shared" si="44"/>
        <v>0</v>
      </c>
      <c r="DA7" s="68">
        <f t="shared" si="45"/>
        <v>0</v>
      </c>
      <c r="DB7" s="81">
        <f>IFERROR(INDEX('100 м.п.'!$E$12:$AA$140,MATCH(CZ7,'100 м.п.'!$E$12:$E$140,0),MATCH(DA7,'100 м.п.'!$E$11:$AA$11,0)),0)</f>
        <v>0</v>
      </c>
      <c r="DC7" s="76"/>
      <c r="DD7" s="80"/>
      <c r="DE7" s="67">
        <f t="shared" si="46"/>
        <v>0</v>
      </c>
      <c r="DF7" s="68">
        <f t="shared" si="47"/>
        <v>0</v>
      </c>
      <c r="DG7" s="81">
        <f>IFERROR(INDEX(ШТ!$E$10:$AA$145,MATCH(DE7,ШТ!$E$10:$E$145,0),MATCH(DF7,ШТ!$E$9:$AA$9,0)),0)</f>
        <v>0</v>
      </c>
      <c r="DH7" s="88"/>
      <c r="DI7" s="67">
        <f t="shared" si="48"/>
        <v>0</v>
      </c>
      <c r="DJ7" s="68">
        <f t="shared" si="49"/>
        <v>0</v>
      </c>
      <c r="DK7" s="81">
        <f>IFERROR(INDEX('100 м.п.'!$E$12:$AA$140,MATCH(DI7,'100 м.п.'!$E$12:$E$140,0),MATCH(DJ7,'100 м.п.'!$E$11:$AA$11,0)),0)</f>
        <v>0</v>
      </c>
      <c r="DL7" s="90"/>
      <c r="DM7" s="80"/>
      <c r="DN7" s="67">
        <f t="shared" si="50"/>
        <v>0</v>
      </c>
      <c r="DO7" s="68">
        <f t="shared" si="51"/>
        <v>0</v>
      </c>
      <c r="DP7" s="81">
        <f>IFERROR(INDEX(ШТ!$E$10:$AA$145,MATCH(DN7,ШТ!$E$10:$E$145,0),MATCH(DO7,ШТ!$E$9:$AA$9,0)),0)</f>
        <v>0</v>
      </c>
      <c r="DQ7" s="88"/>
      <c r="DR7" s="67">
        <f t="shared" si="52"/>
        <v>0</v>
      </c>
      <c r="DS7" s="68">
        <f t="shared" si="53"/>
        <v>0</v>
      </c>
      <c r="DT7" s="81">
        <f>IFERROR(INDEX('100 м.п.'!$E$12:$AA$140,MATCH(DR7,'100 м.п.'!$E$12:$E$140,0),MATCH(DS7,'100 м.п.'!$E$11:$AA$11,0)),0)</f>
        <v>0</v>
      </c>
      <c r="DU7" s="76"/>
      <c r="DV7" s="80"/>
      <c r="DW7" s="67">
        <f t="shared" si="54"/>
        <v>0</v>
      </c>
      <c r="DX7" s="68">
        <f t="shared" si="55"/>
        <v>0</v>
      </c>
      <c r="DY7" s="81">
        <f>IFERROR(INDEX(ШТ!$E$10:$AA$145,MATCH(DW7,ШТ!$E$10:$E$145,0),MATCH(DX7,ШТ!$E$9:$AA$9,0)),0)</f>
        <v>0</v>
      </c>
      <c r="DZ7" s="88"/>
      <c r="EA7" s="67">
        <f t="shared" si="56"/>
        <v>0</v>
      </c>
      <c r="EB7" s="68">
        <f t="shared" si="57"/>
        <v>0</v>
      </c>
      <c r="EC7" s="81">
        <f>IFERROR(INDEX('100 м.п.'!$E$12:$AA$140,MATCH(EA7,'100 м.п.'!$E$12:$E$140,0),MATCH(EB7,'100 м.п.'!$E$11:$AA$11,0)),0)</f>
        <v>0</v>
      </c>
      <c r="ED7" s="90"/>
      <c r="EE7" s="80"/>
      <c r="EF7" s="67">
        <f t="shared" si="58"/>
        <v>0</v>
      </c>
      <c r="EG7" s="68">
        <f t="shared" si="59"/>
        <v>0</v>
      </c>
      <c r="EH7" s="81">
        <f>IFERROR(INDEX(ШТ!$E$10:$AA$145,MATCH(EF7,ШТ!$E$10:$E$145,0),MATCH(EG7,ШТ!$E$9:$AA$9,0)),0)</f>
        <v>0</v>
      </c>
      <c r="EI7" s="88"/>
      <c r="EJ7" s="67">
        <f t="shared" si="60"/>
        <v>0</v>
      </c>
      <c r="EK7" s="68">
        <f t="shared" si="61"/>
        <v>0</v>
      </c>
      <c r="EL7" s="81">
        <f>IFERROR(INDEX('100 м.п.'!$E$12:$AA$140,MATCH(EJ7,'100 м.п.'!$E$12:$E$140,0),MATCH(EK7,'100 м.п.'!$E$11:$AA$11,0)),0)</f>
        <v>0</v>
      </c>
      <c r="EM7" s="86">
        <f t="shared" si="62"/>
        <v>2016</v>
      </c>
      <c r="EN7" s="9">
        <f t="shared" si="63"/>
        <v>7.46</v>
      </c>
      <c r="EO7" s="10">
        <f t="shared" si="64"/>
        <v>18.8</v>
      </c>
      <c r="EP7" s="95">
        <f>IFERROR(RANK(EM7,$EM$5:$EM$54,0)+COUNTIF($EM$5:EM7,EM7)-1,0)</f>
        <v>6</v>
      </c>
      <c r="EQ7" s="4">
        <f>IFERROR(RANK(EN7,$EN$5:$EN$54,1)+COUNTIF($EN$5:EN7,EN7)-1,0)</f>
        <v>2</v>
      </c>
      <c r="ER7" s="4">
        <f>IFERROR(RANK(EO7,$EO$5:$EO$54,1)+COUNTIF($EO$5:EO7,EO7)-1,0)</f>
        <v>2</v>
      </c>
      <c r="ET7" s="6">
        <v>3</v>
      </c>
      <c r="EU7" s="11" t="str">
        <f t="shared" si="65"/>
        <v>Иванов Илья</v>
      </c>
      <c r="EV7" s="7">
        <f t="shared" si="66"/>
        <v>3386</v>
      </c>
      <c r="EX7" s="6">
        <v>3</v>
      </c>
      <c r="EY7" s="11" t="str">
        <f t="shared" si="0"/>
        <v>Долгий Роман</v>
      </c>
      <c r="EZ7" s="7">
        <f t="shared" si="1"/>
        <v>7.51</v>
      </c>
      <c r="FB7" s="6">
        <v>3</v>
      </c>
      <c r="FC7" s="11" t="str">
        <f t="shared" si="67"/>
        <v>Хафизов Эмиль</v>
      </c>
      <c r="FD7" s="7">
        <f t="shared" si="68"/>
        <v>18.89</v>
      </c>
    </row>
    <row r="8" spans="1:160" ht="14">
      <c r="A8" s="3">
        <v>4</v>
      </c>
      <c r="B8" s="124" t="s">
        <v>70</v>
      </c>
      <c r="C8" s="122"/>
      <c r="D8" s="128">
        <v>2009</v>
      </c>
      <c r="E8" s="122"/>
      <c r="F8" s="123" t="s">
        <v>62</v>
      </c>
      <c r="G8" s="122"/>
      <c r="H8" s="103"/>
      <c r="I8" s="80"/>
      <c r="J8" s="67">
        <f t="shared" si="2"/>
        <v>0</v>
      </c>
      <c r="K8" s="68">
        <f t="shared" si="3"/>
        <v>0</v>
      </c>
      <c r="L8" s="81">
        <f>IFERROR(INDEX(ШТ!$E$10:$AA$145,MATCH(J8,ШТ!$E$10:$E$145,0),MATCH(K8,ШТ!$E$9:$AA$9,0)),0)</f>
        <v>0</v>
      </c>
      <c r="M8" s="80"/>
      <c r="N8" s="67">
        <f t="shared" si="4"/>
        <v>0</v>
      </c>
      <c r="O8" s="68">
        <f t="shared" si="5"/>
        <v>0</v>
      </c>
      <c r="P8" s="81">
        <f>IFERROR(INDEX('100 м.п.'!$E$12:$AA$140,MATCH(N8,'100 м.п.'!$E$12:$E$140,0),MATCH(O8,'100 м.п.'!$E$11:$AA$11,0)),0)</f>
        <v>0</v>
      </c>
      <c r="Q8" s="103" t="s">
        <v>61</v>
      </c>
      <c r="R8" s="80">
        <v>7.51</v>
      </c>
      <c r="S8" s="67">
        <f t="shared" si="6"/>
        <v>7.5</v>
      </c>
      <c r="T8" s="68">
        <f t="shared" si="7"/>
        <v>1</v>
      </c>
      <c r="U8" s="81">
        <f>IFERROR(INDEX(ШТ!$E$10:$AA$145,MATCH(S8,ШТ!$E$10:$E$145,0),MATCH(T8,ШТ!$E$9:$AA$9,0)),0)</f>
        <v>1213</v>
      </c>
      <c r="V8" s="88">
        <v>19.510000000000002</v>
      </c>
      <c r="W8" s="67">
        <f t="shared" si="8"/>
        <v>19.5</v>
      </c>
      <c r="X8" s="68">
        <f t="shared" si="9"/>
        <v>1</v>
      </c>
      <c r="Y8" s="81">
        <f>IFERROR(INDEX('100 м.п.'!$E$12:$AA$140,MATCH(W8,'100 м.п.'!$E$12:$E$140,0),MATCH(X8,'100 м.п.'!$E$11:$AA$11,0)),0)</f>
        <v>545</v>
      </c>
      <c r="Z8" s="103"/>
      <c r="AA8" s="80"/>
      <c r="AB8" s="67">
        <f t="shared" si="10"/>
        <v>0</v>
      </c>
      <c r="AC8" s="68">
        <f t="shared" si="11"/>
        <v>0</v>
      </c>
      <c r="AD8" s="81">
        <f>IFERROR(INDEX(ШТ!$E$10:$AA$145,MATCH(AB8,ШТ!$E$10:$E$145,0),MATCH(AC8,ШТ!$E$9:$AA$9,0)),0)</f>
        <v>0</v>
      </c>
      <c r="AE8" s="88"/>
      <c r="AF8" s="67">
        <f t="shared" si="12"/>
        <v>0</v>
      </c>
      <c r="AG8" s="68">
        <f t="shared" si="13"/>
        <v>0</v>
      </c>
      <c r="AH8" s="81">
        <f>IFERROR(INDEX('100 м.п.'!$E$12:$AA$140,MATCH(AF8,'100 м.п.'!$E$12:$E$140,0),MATCH(AG8,'100 м.п.'!$E$11:$AA$11,0)),0)</f>
        <v>0</v>
      </c>
      <c r="AI8" s="172"/>
      <c r="AJ8" s="80"/>
      <c r="AK8" s="67">
        <f t="shared" si="14"/>
        <v>0</v>
      </c>
      <c r="AL8" s="68">
        <f t="shared" si="15"/>
        <v>0</v>
      </c>
      <c r="AM8" s="81">
        <f>IFERROR(INDEX(ШТ!$E$10:$AA$145,MATCH(AK8,ШТ!$E$10:$E$145,0),MATCH(AL8,ШТ!$E$9:$AA$9,0)),0)</f>
        <v>0</v>
      </c>
      <c r="AN8" s="88"/>
      <c r="AO8" s="67">
        <f t="shared" si="16"/>
        <v>0</v>
      </c>
      <c r="AP8" s="68">
        <f t="shared" si="17"/>
        <v>0</v>
      </c>
      <c r="AQ8" s="81">
        <f>IFERROR(INDEX('100 м.п.'!$E$12:$AA$140,MATCH(AO8,'100 м.п.'!$E$12:$E$140,0),MATCH(AP8,'100 м.п.'!$E$11:$AA$11,0)),0)</f>
        <v>0</v>
      </c>
      <c r="AR8" s="76"/>
      <c r="AS8" s="80"/>
      <c r="AT8" s="67">
        <f t="shared" si="18"/>
        <v>0</v>
      </c>
      <c r="AU8" s="68">
        <f t="shared" si="19"/>
        <v>0</v>
      </c>
      <c r="AV8" s="81">
        <f>IFERROR(INDEX(ШТ!$E$10:$AA$145,MATCH(AT8,ШТ!$E$10:$E$145,0),MATCH(AU8,ШТ!$E$9:$AA$9,0)),0)</f>
        <v>0</v>
      </c>
      <c r="AW8" s="88"/>
      <c r="AX8" s="67">
        <f t="shared" si="20"/>
        <v>0</v>
      </c>
      <c r="AY8" s="68">
        <f t="shared" si="21"/>
        <v>0</v>
      </c>
      <c r="AZ8" s="81">
        <f>IFERROR(INDEX('100 м.п.'!$E$12:$AA$140,MATCH(AX8,'100 м.п.'!$E$12:$E$140,0),MATCH(AY8,'100 м.п.'!$E$11:$AA$11,0)),0)</f>
        <v>0</v>
      </c>
      <c r="BA8" s="90"/>
      <c r="BB8" s="80"/>
      <c r="BC8" s="67">
        <f t="shared" si="22"/>
        <v>0</v>
      </c>
      <c r="BD8" s="68">
        <f t="shared" si="23"/>
        <v>0</v>
      </c>
      <c r="BE8" s="81">
        <f>IFERROR(INDEX(ШТ!$E$10:$AA$145,MATCH(BC8,ШТ!$E$10:$E$145,0),MATCH(BD8,ШТ!$E$9:$AA$9,0)),0)</f>
        <v>0</v>
      </c>
      <c r="BF8" s="88"/>
      <c r="BG8" s="67">
        <f t="shared" si="24"/>
        <v>0</v>
      </c>
      <c r="BH8" s="68">
        <f t="shared" si="25"/>
        <v>0</v>
      </c>
      <c r="BI8" s="81">
        <f>IFERROR(INDEX('100 м.п.'!$E$12:$AA$140,MATCH(BG8,'100 м.п.'!$E$12:$E$140,0),MATCH(BH8,'100 м.п.'!$E$11:$AA$11,0)),0)</f>
        <v>0</v>
      </c>
      <c r="BJ8" s="76"/>
      <c r="BK8" s="80"/>
      <c r="BL8" s="67">
        <f t="shared" si="26"/>
        <v>0</v>
      </c>
      <c r="BM8" s="68">
        <f t="shared" si="27"/>
        <v>0</v>
      </c>
      <c r="BN8" s="81">
        <f>IFERROR(INDEX(ШТ!$E$10:$AA$145,MATCH(BL8,ШТ!$E$10:$E$145,0),MATCH(BM8,ШТ!$E$9:$AA$9,0)),0)</f>
        <v>0</v>
      </c>
      <c r="BO8" s="88"/>
      <c r="BP8" s="67">
        <f t="shared" si="28"/>
        <v>0</v>
      </c>
      <c r="BQ8" s="68">
        <f t="shared" si="29"/>
        <v>0</v>
      </c>
      <c r="BR8" s="81">
        <f>IFERROR(INDEX('100 м.п.'!$E$12:$AA$140,MATCH(BP8,'100 м.п.'!$E$12:$E$140,0),MATCH(BQ8,'100 м.п.'!$E$11:$AA$11,0)),0)</f>
        <v>0</v>
      </c>
      <c r="BS8" s="90"/>
      <c r="BT8" s="80"/>
      <c r="BU8" s="67">
        <f t="shared" si="30"/>
        <v>0</v>
      </c>
      <c r="BV8" s="68">
        <f t="shared" si="31"/>
        <v>0</v>
      </c>
      <c r="BW8" s="81">
        <f>IFERROR(INDEX(ШТ!$E$10:$AA$145,MATCH(BU8,ШТ!$E$10:$E$145,0),MATCH(BV8,ШТ!$E$9:$AA$9,0)),0)</f>
        <v>0</v>
      </c>
      <c r="BX8" s="88"/>
      <c r="BY8" s="67">
        <f t="shared" si="32"/>
        <v>0</v>
      </c>
      <c r="BZ8" s="68">
        <f t="shared" si="33"/>
        <v>0</v>
      </c>
      <c r="CA8" s="81">
        <f>IFERROR(INDEX('100 м.п.'!$E$12:$AA$140,MATCH(BY8,'100 м.п.'!$E$12:$E$140,0),MATCH(BZ8,'100 м.п.'!$E$11:$AA$11,0)),0)</f>
        <v>0</v>
      </c>
      <c r="CB8" s="76"/>
      <c r="CC8" s="80"/>
      <c r="CD8" s="67">
        <f t="shared" si="34"/>
        <v>0</v>
      </c>
      <c r="CE8" s="68">
        <f t="shared" si="35"/>
        <v>0</v>
      </c>
      <c r="CF8" s="81">
        <f>IFERROR(INDEX(ШТ!$E$10:$AA$145,MATCH(CD8,ШТ!$E$10:$E$145,0),MATCH(CE8,ШТ!$E$9:$AA$9,0)),0)</f>
        <v>0</v>
      </c>
      <c r="CG8" s="88"/>
      <c r="CH8" s="67">
        <f t="shared" si="36"/>
        <v>0</v>
      </c>
      <c r="CI8" s="68">
        <f t="shared" si="37"/>
        <v>0</v>
      </c>
      <c r="CJ8" s="81">
        <f>IFERROR(INDEX('100 м.п.'!$E$12:$AA$140,MATCH(CH8,'100 м.п.'!$E$12:$E$140,0),MATCH(CI8,'100 м.п.'!$E$11:$AA$11,0)),0)</f>
        <v>0</v>
      </c>
      <c r="CK8" s="90"/>
      <c r="CL8" s="80"/>
      <c r="CM8" s="67">
        <f t="shared" si="38"/>
        <v>0</v>
      </c>
      <c r="CN8" s="68">
        <f t="shared" si="39"/>
        <v>0</v>
      </c>
      <c r="CO8" s="81">
        <f>IFERROR(INDEX(ШТ!$E$10:$AA$145,MATCH(CM8,ШТ!$E$10:$E$145,0),MATCH(CN8,ШТ!$E$9:$AA$9,0)),0)</f>
        <v>0</v>
      </c>
      <c r="CP8" s="88"/>
      <c r="CQ8" s="67">
        <f t="shared" si="40"/>
        <v>0</v>
      </c>
      <c r="CR8" s="68">
        <f t="shared" si="41"/>
        <v>0</v>
      </c>
      <c r="CS8" s="81">
        <f>IFERROR(INDEX('100 м.п.'!$E$12:$AA$140,MATCH(CQ8,'100 м.п.'!$E$12:$E$140,0),MATCH(CR8,'100 м.п.'!$E$11:$AA$11,0)),0)</f>
        <v>0</v>
      </c>
      <c r="CT8" s="90"/>
      <c r="CU8" s="80"/>
      <c r="CV8" s="67">
        <f t="shared" si="42"/>
        <v>0</v>
      </c>
      <c r="CW8" s="68">
        <f t="shared" si="43"/>
        <v>0</v>
      </c>
      <c r="CX8" s="81">
        <f>IFERROR(INDEX(ШТ!$E$10:$AA$145,MATCH(CV8,ШТ!$E$10:$E$145,0),MATCH(CW8,ШТ!$E$9:$AA$9,0)),0)</f>
        <v>0</v>
      </c>
      <c r="CY8" s="88"/>
      <c r="CZ8" s="67">
        <f t="shared" si="44"/>
        <v>0</v>
      </c>
      <c r="DA8" s="68">
        <f t="shared" si="45"/>
        <v>0</v>
      </c>
      <c r="DB8" s="81">
        <f>IFERROR(INDEX('100 м.п.'!$E$12:$AA$140,MATCH(CZ8,'100 м.п.'!$E$12:$E$140,0),MATCH(DA8,'100 м.п.'!$E$11:$AA$11,0)),0)</f>
        <v>0</v>
      </c>
      <c r="DC8" s="76"/>
      <c r="DD8" s="80"/>
      <c r="DE8" s="67">
        <f t="shared" si="46"/>
        <v>0</v>
      </c>
      <c r="DF8" s="68">
        <f t="shared" si="47"/>
        <v>0</v>
      </c>
      <c r="DG8" s="81">
        <f>IFERROR(INDEX(ШТ!$E$10:$AA$145,MATCH(DE8,ШТ!$E$10:$E$145,0),MATCH(DF8,ШТ!$E$9:$AA$9,0)),0)</f>
        <v>0</v>
      </c>
      <c r="DH8" s="88"/>
      <c r="DI8" s="67">
        <f t="shared" si="48"/>
        <v>0</v>
      </c>
      <c r="DJ8" s="68">
        <f t="shared" si="49"/>
        <v>0</v>
      </c>
      <c r="DK8" s="81">
        <f>IFERROR(INDEX('100 м.п.'!$E$12:$AA$140,MATCH(DI8,'100 м.п.'!$E$12:$E$140,0),MATCH(DJ8,'100 м.п.'!$E$11:$AA$11,0)),0)</f>
        <v>0</v>
      </c>
      <c r="DL8" s="90"/>
      <c r="DM8" s="80"/>
      <c r="DN8" s="67">
        <f t="shared" si="50"/>
        <v>0</v>
      </c>
      <c r="DO8" s="68">
        <f t="shared" si="51"/>
        <v>0</v>
      </c>
      <c r="DP8" s="81">
        <f>IFERROR(INDEX(ШТ!$E$10:$AA$145,MATCH(DN8,ШТ!$E$10:$E$145,0),MATCH(DO8,ШТ!$E$9:$AA$9,0)),0)</f>
        <v>0</v>
      </c>
      <c r="DQ8" s="88"/>
      <c r="DR8" s="67">
        <f t="shared" si="52"/>
        <v>0</v>
      </c>
      <c r="DS8" s="68">
        <f t="shared" si="53"/>
        <v>0</v>
      </c>
      <c r="DT8" s="81">
        <f>IFERROR(INDEX('100 м.п.'!$E$12:$AA$140,MATCH(DR8,'100 м.п.'!$E$12:$E$140,0),MATCH(DS8,'100 м.п.'!$E$11:$AA$11,0)),0)</f>
        <v>0</v>
      </c>
      <c r="DU8" s="76"/>
      <c r="DV8" s="80"/>
      <c r="DW8" s="67">
        <f t="shared" si="54"/>
        <v>0</v>
      </c>
      <c r="DX8" s="68">
        <f t="shared" si="55"/>
        <v>0</v>
      </c>
      <c r="DY8" s="81">
        <f>IFERROR(INDEX(ШТ!$E$10:$AA$145,MATCH(DW8,ШТ!$E$10:$E$145,0),MATCH(DX8,ШТ!$E$9:$AA$9,0)),0)</f>
        <v>0</v>
      </c>
      <c r="DZ8" s="88"/>
      <c r="EA8" s="67">
        <f t="shared" si="56"/>
        <v>0</v>
      </c>
      <c r="EB8" s="68">
        <f t="shared" si="57"/>
        <v>0</v>
      </c>
      <c r="EC8" s="81">
        <f>IFERROR(INDEX('100 м.п.'!$E$12:$AA$140,MATCH(EA8,'100 м.п.'!$E$12:$E$140,0),MATCH(EB8,'100 м.п.'!$E$11:$AA$11,0)),0)</f>
        <v>0</v>
      </c>
      <c r="ED8" s="90"/>
      <c r="EE8" s="80"/>
      <c r="EF8" s="67">
        <f t="shared" si="58"/>
        <v>0</v>
      </c>
      <c r="EG8" s="68">
        <f t="shared" si="59"/>
        <v>0</v>
      </c>
      <c r="EH8" s="81">
        <f>IFERROR(INDEX(ШТ!$E$10:$AA$145,MATCH(EF8,ШТ!$E$10:$E$145,0),MATCH(EG8,ШТ!$E$9:$AA$9,0)),0)</f>
        <v>0</v>
      </c>
      <c r="EI8" s="88"/>
      <c r="EJ8" s="67">
        <f t="shared" si="60"/>
        <v>0</v>
      </c>
      <c r="EK8" s="68">
        <f t="shared" si="61"/>
        <v>0</v>
      </c>
      <c r="EL8" s="81">
        <f>IFERROR(INDEX('100 м.п.'!$E$12:$AA$140,MATCH(EJ8,'100 м.п.'!$E$12:$E$140,0),MATCH(EK8,'100 м.п.'!$E$11:$AA$11,0)),0)</f>
        <v>0</v>
      </c>
      <c r="EM8" s="86">
        <f t="shared" si="62"/>
        <v>1758</v>
      </c>
      <c r="EN8" s="9">
        <f t="shared" si="63"/>
        <v>7.51</v>
      </c>
      <c r="EO8" s="10">
        <f t="shared" si="64"/>
        <v>19.510000000000002</v>
      </c>
      <c r="EP8" s="95">
        <f>IFERROR(RANK(EM8,$EM$5:$EM$54,0)+COUNTIF($EM$5:EM8,EM8)-1,0)</f>
        <v>11</v>
      </c>
      <c r="EQ8" s="4">
        <f>IFERROR(RANK(EN8,$EN$5:$EN$54,1)+COUNTIF($EN$5:EN8,EN8)-1,0)</f>
        <v>3</v>
      </c>
      <c r="ER8" s="4">
        <f>IFERROR(RANK(EO8,$EO$5:$EO$54,1)+COUNTIF($EO$5:EO8,EO8)-1,0)</f>
        <v>11</v>
      </c>
      <c r="ET8" s="6">
        <v>4</v>
      </c>
      <c r="EU8" s="11" t="str">
        <f t="shared" si="65"/>
        <v>Фроловский Артём</v>
      </c>
      <c r="EV8" s="7">
        <f t="shared" si="66"/>
        <v>2314</v>
      </c>
      <c r="EX8" s="6">
        <v>4</v>
      </c>
      <c r="EY8" s="11" t="str">
        <f t="shared" si="0"/>
        <v>Меркушев Михаил</v>
      </c>
      <c r="EZ8" s="7">
        <f t="shared" si="1"/>
        <v>7.51</v>
      </c>
      <c r="FB8" s="6">
        <v>4</v>
      </c>
      <c r="FC8" s="11" t="str">
        <f t="shared" si="67"/>
        <v>Заушицын Роман</v>
      </c>
      <c r="FD8" s="7">
        <f t="shared" si="68"/>
        <v>18.89</v>
      </c>
    </row>
    <row r="9" spans="1:160" ht="14">
      <c r="A9" s="3">
        <v>5</v>
      </c>
      <c r="B9" s="124" t="s">
        <v>71</v>
      </c>
      <c r="C9" s="122"/>
      <c r="D9" s="128">
        <v>2009</v>
      </c>
      <c r="E9" s="122"/>
      <c r="F9" s="123" t="s">
        <v>72</v>
      </c>
      <c r="G9" s="122"/>
      <c r="H9" s="100" t="s">
        <v>79</v>
      </c>
      <c r="I9" s="80">
        <v>7.51</v>
      </c>
      <c r="J9" s="67">
        <f t="shared" si="2"/>
        <v>7.5</v>
      </c>
      <c r="K9" s="68">
        <f t="shared" si="3"/>
        <v>1</v>
      </c>
      <c r="L9" s="81">
        <f>IFERROR(INDEX(ШТ!$E$10:$AA$145,MATCH(J9,ШТ!$E$10:$E$145,0),MATCH(K9,ШТ!$E$9:$AA$9,0)),0)</f>
        <v>1213</v>
      </c>
      <c r="M9" s="80">
        <v>18.920000000000002</v>
      </c>
      <c r="N9" s="67">
        <f t="shared" si="4"/>
        <v>18.899999999999999</v>
      </c>
      <c r="O9" s="68">
        <f t="shared" si="5"/>
        <v>2</v>
      </c>
      <c r="P9" s="81">
        <f>IFERROR(INDEX('100 м.п.'!$E$12:$AA$140,MATCH(N9,'100 м.п.'!$E$12:$E$140,0),MATCH(O9,'100 м.п.'!$E$11:$AA$11,0)),0)</f>
        <v>730</v>
      </c>
      <c r="Q9" s="100" t="s">
        <v>61</v>
      </c>
      <c r="R9" s="80">
        <v>7.53</v>
      </c>
      <c r="S9" s="67">
        <f t="shared" si="6"/>
        <v>7.5</v>
      </c>
      <c r="T9" s="68">
        <f t="shared" si="7"/>
        <v>3</v>
      </c>
      <c r="U9" s="81">
        <f>IFERROR(INDEX(ШТ!$E$10:$AA$145,MATCH(S9,ШТ!$E$10:$E$145,0),MATCH(T9,ШТ!$E$9:$AA$9,0)),0)</f>
        <v>1202</v>
      </c>
      <c r="V9" s="88">
        <v>18.68</v>
      </c>
      <c r="W9" s="67">
        <f t="shared" si="8"/>
        <v>18.600000000000001</v>
      </c>
      <c r="X9" s="68">
        <f t="shared" si="9"/>
        <v>8</v>
      </c>
      <c r="Y9" s="81">
        <f>IFERROR(INDEX('100 м.п.'!$E$12:$AA$140,MATCH(W9,'100 м.п.'!$E$12:$E$140,0),MATCH(X9,'100 м.п.'!$E$11:$AA$11,0)),0)</f>
        <v>825</v>
      </c>
      <c r="Z9" s="100" t="s">
        <v>83</v>
      </c>
      <c r="AA9" s="80">
        <v>8.93</v>
      </c>
      <c r="AB9" s="67">
        <f t="shared" si="10"/>
        <v>8.9</v>
      </c>
      <c r="AC9" s="68">
        <f t="shared" si="11"/>
        <v>3</v>
      </c>
      <c r="AD9" s="81">
        <f>IFERROR(INDEX(ШТ!$E$10:$AA$145,MATCH(AB9,ШТ!$E$10:$E$145,0),MATCH(AC9,ШТ!$E$9:$AA$9,0)),0)</f>
        <v>658</v>
      </c>
      <c r="AE9" s="88">
        <v>18.79</v>
      </c>
      <c r="AF9" s="67">
        <f t="shared" si="12"/>
        <v>18.7</v>
      </c>
      <c r="AG9" s="68">
        <f t="shared" si="13"/>
        <v>9</v>
      </c>
      <c r="AH9" s="81">
        <f>IFERROR(INDEX('100 м.п.'!$E$12:$AA$140,MATCH(AF9,'100 м.п.'!$E$12:$E$140,0),MATCH(AG9,'100 м.п.'!$E$11:$AA$11,0)),0)</f>
        <v>780</v>
      </c>
      <c r="AI9" s="173"/>
      <c r="AJ9" s="80"/>
      <c r="AK9" s="67">
        <f t="shared" si="14"/>
        <v>0</v>
      </c>
      <c r="AL9" s="68">
        <f t="shared" si="15"/>
        <v>0</v>
      </c>
      <c r="AM9" s="81">
        <f>IFERROR(INDEX(ШТ!$E$10:$AA$145,MATCH(AK9,ШТ!$E$10:$E$145,0),MATCH(AL9,ШТ!$E$9:$AA$9,0)),0)</f>
        <v>0</v>
      </c>
      <c r="AN9" s="88"/>
      <c r="AO9" s="67">
        <f t="shared" si="16"/>
        <v>0</v>
      </c>
      <c r="AP9" s="68">
        <f t="shared" si="17"/>
        <v>0</v>
      </c>
      <c r="AQ9" s="81">
        <f>IFERROR(INDEX('100 м.п.'!$E$12:$AA$140,MATCH(AO9,'100 м.п.'!$E$12:$E$140,0),MATCH(AP9,'100 м.п.'!$E$11:$AA$11,0)),0)</f>
        <v>0</v>
      </c>
      <c r="AR9" s="77"/>
      <c r="AS9" s="80"/>
      <c r="AT9" s="67">
        <f t="shared" si="18"/>
        <v>0</v>
      </c>
      <c r="AU9" s="68">
        <f t="shared" si="19"/>
        <v>0</v>
      </c>
      <c r="AV9" s="81">
        <f>IFERROR(INDEX(ШТ!$E$10:$AA$145,MATCH(AT9,ШТ!$E$10:$E$145,0),MATCH(AU9,ШТ!$E$9:$AA$9,0)),0)</f>
        <v>0</v>
      </c>
      <c r="AW9" s="88"/>
      <c r="AX9" s="67">
        <f t="shared" si="20"/>
        <v>0</v>
      </c>
      <c r="AY9" s="68">
        <f t="shared" si="21"/>
        <v>0</v>
      </c>
      <c r="AZ9" s="81">
        <f>IFERROR(INDEX('100 м.п.'!$E$12:$AA$140,MATCH(AX9,'100 м.п.'!$E$12:$E$140,0),MATCH(AY9,'100 м.п.'!$E$11:$AA$11,0)),0)</f>
        <v>0</v>
      </c>
      <c r="BA9" s="91"/>
      <c r="BB9" s="80"/>
      <c r="BC9" s="67">
        <f t="shared" si="22"/>
        <v>0</v>
      </c>
      <c r="BD9" s="68">
        <f t="shared" si="23"/>
        <v>0</v>
      </c>
      <c r="BE9" s="81">
        <f>IFERROR(INDEX(ШТ!$E$10:$AA$145,MATCH(BC9,ШТ!$E$10:$E$145,0),MATCH(BD9,ШТ!$E$9:$AA$9,0)),0)</f>
        <v>0</v>
      </c>
      <c r="BF9" s="88"/>
      <c r="BG9" s="67">
        <f t="shared" si="24"/>
        <v>0</v>
      </c>
      <c r="BH9" s="68">
        <f t="shared" si="25"/>
        <v>0</v>
      </c>
      <c r="BI9" s="81">
        <f>IFERROR(INDEX('100 м.п.'!$E$12:$AA$140,MATCH(BG9,'100 м.п.'!$E$12:$E$140,0),MATCH(BH9,'100 м.п.'!$E$11:$AA$11,0)),0)</f>
        <v>0</v>
      </c>
      <c r="BJ9" s="77"/>
      <c r="BK9" s="80"/>
      <c r="BL9" s="67">
        <f t="shared" si="26"/>
        <v>0</v>
      </c>
      <c r="BM9" s="68">
        <f t="shared" si="27"/>
        <v>0</v>
      </c>
      <c r="BN9" s="81">
        <f>IFERROR(INDEX(ШТ!$E$10:$AA$145,MATCH(BL9,ШТ!$E$10:$E$145,0),MATCH(BM9,ШТ!$E$9:$AA$9,0)),0)</f>
        <v>0</v>
      </c>
      <c r="BO9" s="88"/>
      <c r="BP9" s="67">
        <f t="shared" si="28"/>
        <v>0</v>
      </c>
      <c r="BQ9" s="68">
        <f t="shared" si="29"/>
        <v>0</v>
      </c>
      <c r="BR9" s="81">
        <f>IFERROR(INDEX('100 м.п.'!$E$12:$AA$140,MATCH(BP9,'100 м.п.'!$E$12:$E$140,0),MATCH(BQ9,'100 м.п.'!$E$11:$AA$11,0)),0)</f>
        <v>0</v>
      </c>
      <c r="BS9" s="91"/>
      <c r="BT9" s="80"/>
      <c r="BU9" s="67">
        <f t="shared" si="30"/>
        <v>0</v>
      </c>
      <c r="BV9" s="68">
        <f t="shared" si="31"/>
        <v>0</v>
      </c>
      <c r="BW9" s="81">
        <f>IFERROR(INDEX(ШТ!$E$10:$AA$145,MATCH(BU9,ШТ!$E$10:$E$145,0),MATCH(BV9,ШТ!$E$9:$AA$9,0)),0)</f>
        <v>0</v>
      </c>
      <c r="BX9" s="88"/>
      <c r="BY9" s="67">
        <f t="shared" si="32"/>
        <v>0</v>
      </c>
      <c r="BZ9" s="68">
        <f t="shared" si="33"/>
        <v>0</v>
      </c>
      <c r="CA9" s="81">
        <f>IFERROR(INDEX('100 м.п.'!$E$12:$AA$140,MATCH(BY9,'100 м.п.'!$E$12:$E$140,0),MATCH(BZ9,'100 м.п.'!$E$11:$AA$11,0)),0)</f>
        <v>0</v>
      </c>
      <c r="CB9" s="77"/>
      <c r="CC9" s="80"/>
      <c r="CD9" s="67">
        <f t="shared" si="34"/>
        <v>0</v>
      </c>
      <c r="CE9" s="68">
        <f t="shared" si="35"/>
        <v>0</v>
      </c>
      <c r="CF9" s="81">
        <f>IFERROR(INDEX(ШТ!$E$10:$AA$145,MATCH(CD9,ШТ!$E$10:$E$145,0),MATCH(CE9,ШТ!$E$9:$AA$9,0)),0)</f>
        <v>0</v>
      </c>
      <c r="CG9" s="88"/>
      <c r="CH9" s="67">
        <f t="shared" si="36"/>
        <v>0</v>
      </c>
      <c r="CI9" s="68">
        <f t="shared" si="37"/>
        <v>0</v>
      </c>
      <c r="CJ9" s="81">
        <f>IFERROR(INDEX('100 м.п.'!$E$12:$AA$140,MATCH(CH9,'100 м.п.'!$E$12:$E$140,0),MATCH(CI9,'100 м.п.'!$E$11:$AA$11,0)),0)</f>
        <v>0</v>
      </c>
      <c r="CK9" s="91"/>
      <c r="CL9" s="80"/>
      <c r="CM9" s="67">
        <f t="shared" si="38"/>
        <v>0</v>
      </c>
      <c r="CN9" s="68">
        <f t="shared" si="39"/>
        <v>0</v>
      </c>
      <c r="CO9" s="81">
        <f>IFERROR(INDEX(ШТ!$E$10:$AA$145,MATCH(CM9,ШТ!$E$10:$E$145,0),MATCH(CN9,ШТ!$E$9:$AA$9,0)),0)</f>
        <v>0</v>
      </c>
      <c r="CP9" s="88"/>
      <c r="CQ9" s="67">
        <f t="shared" si="40"/>
        <v>0</v>
      </c>
      <c r="CR9" s="68">
        <f t="shared" si="41"/>
        <v>0</v>
      </c>
      <c r="CS9" s="81">
        <f>IFERROR(INDEX('100 м.п.'!$E$12:$AA$140,MATCH(CQ9,'100 м.п.'!$E$12:$E$140,0),MATCH(CR9,'100 м.п.'!$E$11:$AA$11,0)),0)</f>
        <v>0</v>
      </c>
      <c r="CT9" s="91"/>
      <c r="CU9" s="80"/>
      <c r="CV9" s="67">
        <f t="shared" si="42"/>
        <v>0</v>
      </c>
      <c r="CW9" s="68">
        <f t="shared" si="43"/>
        <v>0</v>
      </c>
      <c r="CX9" s="81">
        <f>IFERROR(INDEX(ШТ!$E$10:$AA$145,MATCH(CV9,ШТ!$E$10:$E$145,0),MATCH(CW9,ШТ!$E$9:$AA$9,0)),0)</f>
        <v>0</v>
      </c>
      <c r="CY9" s="88"/>
      <c r="CZ9" s="67">
        <f t="shared" si="44"/>
        <v>0</v>
      </c>
      <c r="DA9" s="68">
        <f t="shared" si="45"/>
        <v>0</v>
      </c>
      <c r="DB9" s="81">
        <f>IFERROR(INDEX('100 м.п.'!$E$12:$AA$140,MATCH(CZ9,'100 м.п.'!$E$12:$E$140,0),MATCH(DA9,'100 м.п.'!$E$11:$AA$11,0)),0)</f>
        <v>0</v>
      </c>
      <c r="DC9" s="77"/>
      <c r="DD9" s="80"/>
      <c r="DE9" s="67">
        <f t="shared" si="46"/>
        <v>0</v>
      </c>
      <c r="DF9" s="68">
        <f t="shared" si="47"/>
        <v>0</v>
      </c>
      <c r="DG9" s="81">
        <f>IFERROR(INDEX(ШТ!$E$10:$AA$145,MATCH(DE9,ШТ!$E$10:$E$145,0),MATCH(DF9,ШТ!$E$9:$AA$9,0)),0)</f>
        <v>0</v>
      </c>
      <c r="DH9" s="88"/>
      <c r="DI9" s="67">
        <f t="shared" si="48"/>
        <v>0</v>
      </c>
      <c r="DJ9" s="68">
        <f t="shared" si="49"/>
        <v>0</v>
      </c>
      <c r="DK9" s="81">
        <f>IFERROR(INDEX('100 м.п.'!$E$12:$AA$140,MATCH(DI9,'100 м.п.'!$E$12:$E$140,0),MATCH(DJ9,'100 м.п.'!$E$11:$AA$11,0)),0)</f>
        <v>0</v>
      </c>
      <c r="DL9" s="91"/>
      <c r="DM9" s="80"/>
      <c r="DN9" s="67">
        <f t="shared" si="50"/>
        <v>0</v>
      </c>
      <c r="DO9" s="68">
        <f t="shared" si="51"/>
        <v>0</v>
      </c>
      <c r="DP9" s="81">
        <f>IFERROR(INDEX(ШТ!$E$10:$AA$145,MATCH(DN9,ШТ!$E$10:$E$145,0),MATCH(DO9,ШТ!$E$9:$AA$9,0)),0)</f>
        <v>0</v>
      </c>
      <c r="DQ9" s="88"/>
      <c r="DR9" s="67">
        <f t="shared" si="52"/>
        <v>0</v>
      </c>
      <c r="DS9" s="68">
        <f t="shared" si="53"/>
        <v>0</v>
      </c>
      <c r="DT9" s="81">
        <f>IFERROR(INDEX('100 м.п.'!$E$12:$AA$140,MATCH(DR9,'100 м.п.'!$E$12:$E$140,0),MATCH(DS9,'100 м.п.'!$E$11:$AA$11,0)),0)</f>
        <v>0</v>
      </c>
      <c r="DU9" s="77"/>
      <c r="DV9" s="80"/>
      <c r="DW9" s="67">
        <f t="shared" si="54"/>
        <v>0</v>
      </c>
      <c r="DX9" s="68">
        <f t="shared" si="55"/>
        <v>0</v>
      </c>
      <c r="DY9" s="81">
        <f>IFERROR(INDEX(ШТ!$E$10:$AA$145,MATCH(DW9,ШТ!$E$10:$E$145,0),MATCH(DX9,ШТ!$E$9:$AA$9,0)),0)</f>
        <v>0</v>
      </c>
      <c r="DZ9" s="88"/>
      <c r="EA9" s="67">
        <f t="shared" si="56"/>
        <v>0</v>
      </c>
      <c r="EB9" s="68">
        <f t="shared" si="57"/>
        <v>0</v>
      </c>
      <c r="EC9" s="81">
        <f>IFERROR(INDEX('100 м.п.'!$E$12:$AA$140,MATCH(EA9,'100 м.п.'!$E$12:$E$140,0),MATCH(EB9,'100 м.п.'!$E$11:$AA$11,0)),0)</f>
        <v>0</v>
      </c>
      <c r="ED9" s="91"/>
      <c r="EE9" s="80"/>
      <c r="EF9" s="67">
        <f t="shared" si="58"/>
        <v>0</v>
      </c>
      <c r="EG9" s="68">
        <f t="shared" si="59"/>
        <v>0</v>
      </c>
      <c r="EH9" s="81">
        <f>IFERROR(INDEX(ШТ!$E$10:$AA$145,MATCH(EF9,ШТ!$E$10:$E$145,0),MATCH(EG9,ШТ!$E$9:$AA$9,0)),0)</f>
        <v>0</v>
      </c>
      <c r="EI9" s="88"/>
      <c r="EJ9" s="67">
        <f t="shared" si="60"/>
        <v>0</v>
      </c>
      <c r="EK9" s="68">
        <f t="shared" si="61"/>
        <v>0</v>
      </c>
      <c r="EL9" s="81">
        <f>IFERROR(INDEX('100 м.п.'!$E$12:$AA$140,MATCH(EJ9,'100 м.п.'!$E$12:$E$140,0),MATCH(EK9,'100 м.п.'!$E$11:$AA$11,0)),0)</f>
        <v>0</v>
      </c>
      <c r="EM9" s="86">
        <f t="shared" si="62"/>
        <v>5408</v>
      </c>
      <c r="EN9" s="9">
        <f t="shared" si="63"/>
        <v>7.51</v>
      </c>
      <c r="EO9" s="10">
        <f t="shared" si="64"/>
        <v>18.68</v>
      </c>
      <c r="EP9" s="95">
        <f>IFERROR(RANK(EM9,$EM$5:$EM$54,0)+COUNTIF($EM$5:EM9,EM9)-1,0)</f>
        <v>1</v>
      </c>
      <c r="EQ9" s="4">
        <f>IFERROR(RANK(EN9,$EN$5:$EN$54,1)+COUNTIF($EN$5:EN9,EN9)-1,0)</f>
        <v>4</v>
      </c>
      <c r="ER9" s="4">
        <f>IFERROR(RANK(EO9,$EO$5:$EO$54,1)+COUNTIF($EO$5:EO9,EO9)-1,0)</f>
        <v>1</v>
      </c>
      <c r="ET9" s="6">
        <v>5</v>
      </c>
      <c r="EU9" s="11" t="str">
        <f t="shared" si="65"/>
        <v>Вильверт Арсений</v>
      </c>
      <c r="EV9" s="7">
        <f t="shared" si="66"/>
        <v>2017</v>
      </c>
      <c r="EX9" s="6">
        <v>5</v>
      </c>
      <c r="EY9" s="11" t="str">
        <f t="shared" si="0"/>
        <v>Хафизов Эмиль</v>
      </c>
      <c r="EZ9" s="7">
        <f t="shared" si="1"/>
        <v>7.55</v>
      </c>
      <c r="FB9" s="6">
        <v>5</v>
      </c>
      <c r="FC9" s="11" t="str">
        <f t="shared" si="67"/>
        <v>Топоровский Ярослав</v>
      </c>
      <c r="FD9" s="7">
        <f t="shared" si="68"/>
        <v>18.91</v>
      </c>
    </row>
    <row r="10" spans="1:160" ht="14">
      <c r="A10" s="3">
        <v>6</v>
      </c>
      <c r="B10" s="124" t="s">
        <v>73</v>
      </c>
      <c r="C10" s="122"/>
      <c r="D10" s="128">
        <v>2009</v>
      </c>
      <c r="E10" s="122"/>
      <c r="F10" s="123" t="s">
        <v>66</v>
      </c>
      <c r="G10" s="122"/>
      <c r="H10" s="100"/>
      <c r="I10" s="80"/>
      <c r="J10" s="67">
        <f t="shared" si="2"/>
        <v>0</v>
      </c>
      <c r="K10" s="68">
        <f t="shared" si="3"/>
        <v>0</v>
      </c>
      <c r="L10" s="81">
        <f>IFERROR(INDEX(ШТ!$E$10:$AA$145,MATCH(J10,ШТ!$E$10:$E$145,0),MATCH(K10,ШТ!$E$9:$AA$9,0)),0)</f>
        <v>0</v>
      </c>
      <c r="M10" s="80"/>
      <c r="N10" s="67">
        <f t="shared" si="4"/>
        <v>0</v>
      </c>
      <c r="O10" s="68">
        <f t="shared" si="5"/>
        <v>0</v>
      </c>
      <c r="P10" s="81">
        <f>IFERROR(INDEX('100 м.п.'!$E$12:$AA$140,MATCH(N10,'100 м.п.'!$E$12:$E$140,0),MATCH(O10,'100 м.п.'!$E$11:$AA$11,0)),0)</f>
        <v>0</v>
      </c>
      <c r="Q10" s="100" t="s">
        <v>61</v>
      </c>
      <c r="R10" s="80">
        <v>7.55</v>
      </c>
      <c r="S10" s="67">
        <f t="shared" si="6"/>
        <v>7.5</v>
      </c>
      <c r="T10" s="68">
        <f t="shared" si="7"/>
        <v>5</v>
      </c>
      <c r="U10" s="81">
        <f>IFERROR(INDEX(ШТ!$E$10:$AA$145,MATCH(S10,ШТ!$E$10:$E$145,0),MATCH(T10,ШТ!$E$9:$AA$9,0)),0)</f>
        <v>1192</v>
      </c>
      <c r="V10" s="88">
        <v>18.89</v>
      </c>
      <c r="W10" s="67">
        <f t="shared" si="8"/>
        <v>18.8</v>
      </c>
      <c r="X10" s="68">
        <f t="shared" si="9"/>
        <v>9</v>
      </c>
      <c r="Y10" s="81">
        <f>IFERROR(INDEX('100 м.п.'!$E$12:$AA$140,MATCH(W10,'100 м.п.'!$E$12:$E$140,0),MATCH(X10,'100 м.п.'!$E$11:$AA$11,0)),0)</f>
        <v>741</v>
      </c>
      <c r="Z10" s="100"/>
      <c r="AA10" s="80"/>
      <c r="AB10" s="67">
        <f t="shared" si="10"/>
        <v>0</v>
      </c>
      <c r="AC10" s="68">
        <f t="shared" si="11"/>
        <v>0</v>
      </c>
      <c r="AD10" s="81">
        <f>IFERROR(INDEX(ШТ!$E$10:$AA$145,MATCH(AB10,ШТ!$E$10:$E$145,0),MATCH(AC10,ШТ!$E$9:$AA$9,0)),0)</f>
        <v>0</v>
      </c>
      <c r="AE10" s="88"/>
      <c r="AF10" s="67">
        <f t="shared" si="12"/>
        <v>0</v>
      </c>
      <c r="AG10" s="68">
        <f t="shared" si="13"/>
        <v>0</v>
      </c>
      <c r="AH10" s="81">
        <f>IFERROR(INDEX('100 м.п.'!$E$12:$AA$140,MATCH(AF10,'100 м.п.'!$E$12:$E$140,0),MATCH(AG10,'100 м.п.'!$E$11:$AA$11,0)),0)</f>
        <v>0</v>
      </c>
      <c r="AI10" s="173"/>
      <c r="AJ10" s="80"/>
      <c r="AK10" s="67">
        <f t="shared" si="14"/>
        <v>0</v>
      </c>
      <c r="AL10" s="68">
        <f t="shared" si="15"/>
        <v>0</v>
      </c>
      <c r="AM10" s="81">
        <f>IFERROR(INDEX(ШТ!$E$10:$AA$145,MATCH(AK10,ШТ!$E$10:$E$145,0),MATCH(AL10,ШТ!$E$9:$AA$9,0)),0)</f>
        <v>0</v>
      </c>
      <c r="AN10" s="88"/>
      <c r="AO10" s="67">
        <f t="shared" si="16"/>
        <v>0</v>
      </c>
      <c r="AP10" s="68">
        <f t="shared" si="17"/>
        <v>0</v>
      </c>
      <c r="AQ10" s="81">
        <f>IFERROR(INDEX('100 м.п.'!$E$12:$AA$140,MATCH(AO10,'100 м.п.'!$E$12:$E$140,0),MATCH(AP10,'100 м.п.'!$E$11:$AA$11,0)),0)</f>
        <v>0</v>
      </c>
      <c r="AR10" s="77"/>
      <c r="AS10" s="80"/>
      <c r="AT10" s="67">
        <f t="shared" si="18"/>
        <v>0</v>
      </c>
      <c r="AU10" s="68">
        <f t="shared" si="19"/>
        <v>0</v>
      </c>
      <c r="AV10" s="81">
        <f>IFERROR(INDEX(ШТ!$E$10:$AA$145,MATCH(AT10,ШТ!$E$10:$E$145,0),MATCH(AU10,ШТ!$E$9:$AA$9,0)),0)</f>
        <v>0</v>
      </c>
      <c r="AW10" s="88"/>
      <c r="AX10" s="67">
        <f t="shared" si="20"/>
        <v>0</v>
      </c>
      <c r="AY10" s="68">
        <f t="shared" si="21"/>
        <v>0</v>
      </c>
      <c r="AZ10" s="81">
        <f>IFERROR(INDEX('100 м.п.'!$E$12:$AA$140,MATCH(AX10,'100 м.п.'!$E$12:$E$140,0),MATCH(AY10,'100 м.п.'!$E$11:$AA$11,0)),0)</f>
        <v>0</v>
      </c>
      <c r="BA10" s="91"/>
      <c r="BB10" s="80"/>
      <c r="BC10" s="67">
        <f t="shared" si="22"/>
        <v>0</v>
      </c>
      <c r="BD10" s="68">
        <f t="shared" si="23"/>
        <v>0</v>
      </c>
      <c r="BE10" s="81">
        <f>IFERROR(INDEX(ШТ!$E$10:$AA$145,MATCH(BC10,ШТ!$E$10:$E$145,0),MATCH(BD10,ШТ!$E$9:$AA$9,0)),0)</f>
        <v>0</v>
      </c>
      <c r="BF10" s="88"/>
      <c r="BG10" s="67">
        <f t="shared" si="24"/>
        <v>0</v>
      </c>
      <c r="BH10" s="68">
        <f t="shared" si="25"/>
        <v>0</v>
      </c>
      <c r="BI10" s="81">
        <f>IFERROR(INDEX('100 м.п.'!$E$12:$AA$140,MATCH(BG10,'100 м.п.'!$E$12:$E$140,0),MATCH(BH10,'100 м.п.'!$E$11:$AA$11,0)),0)</f>
        <v>0</v>
      </c>
      <c r="BJ10" s="77"/>
      <c r="BK10" s="80"/>
      <c r="BL10" s="67">
        <f t="shared" si="26"/>
        <v>0</v>
      </c>
      <c r="BM10" s="68">
        <f t="shared" si="27"/>
        <v>0</v>
      </c>
      <c r="BN10" s="81">
        <f>IFERROR(INDEX(ШТ!$E$10:$AA$145,MATCH(BL10,ШТ!$E$10:$E$145,0),MATCH(BM10,ШТ!$E$9:$AA$9,0)),0)</f>
        <v>0</v>
      </c>
      <c r="BO10" s="88"/>
      <c r="BP10" s="67">
        <f t="shared" si="28"/>
        <v>0</v>
      </c>
      <c r="BQ10" s="68">
        <f t="shared" si="29"/>
        <v>0</v>
      </c>
      <c r="BR10" s="81">
        <f>IFERROR(INDEX('100 м.п.'!$E$12:$AA$140,MATCH(BP10,'100 м.п.'!$E$12:$E$140,0),MATCH(BQ10,'100 м.п.'!$E$11:$AA$11,0)),0)</f>
        <v>0</v>
      </c>
      <c r="BS10" s="91"/>
      <c r="BT10" s="80"/>
      <c r="BU10" s="67">
        <f t="shared" si="30"/>
        <v>0</v>
      </c>
      <c r="BV10" s="68">
        <f t="shared" si="31"/>
        <v>0</v>
      </c>
      <c r="BW10" s="81">
        <f>IFERROR(INDEX(ШТ!$E$10:$AA$145,MATCH(BU10,ШТ!$E$10:$E$145,0),MATCH(BV10,ШТ!$E$9:$AA$9,0)),0)</f>
        <v>0</v>
      </c>
      <c r="BX10" s="88"/>
      <c r="BY10" s="67">
        <f t="shared" si="32"/>
        <v>0</v>
      </c>
      <c r="BZ10" s="68">
        <f t="shared" si="33"/>
        <v>0</v>
      </c>
      <c r="CA10" s="81">
        <f>IFERROR(INDEX('100 м.п.'!$E$12:$AA$140,MATCH(BY10,'100 м.п.'!$E$12:$E$140,0),MATCH(BZ10,'100 м.п.'!$E$11:$AA$11,0)),0)</f>
        <v>0</v>
      </c>
      <c r="CB10" s="77"/>
      <c r="CC10" s="80"/>
      <c r="CD10" s="67">
        <f t="shared" si="34"/>
        <v>0</v>
      </c>
      <c r="CE10" s="68">
        <f t="shared" si="35"/>
        <v>0</v>
      </c>
      <c r="CF10" s="81">
        <f>IFERROR(INDEX(ШТ!$E$10:$AA$145,MATCH(CD10,ШТ!$E$10:$E$145,0),MATCH(CE10,ШТ!$E$9:$AA$9,0)),0)</f>
        <v>0</v>
      </c>
      <c r="CG10" s="88"/>
      <c r="CH10" s="67">
        <f t="shared" si="36"/>
        <v>0</v>
      </c>
      <c r="CI10" s="68">
        <f t="shared" si="37"/>
        <v>0</v>
      </c>
      <c r="CJ10" s="81">
        <f>IFERROR(INDEX('100 м.п.'!$E$12:$AA$140,MATCH(CH10,'100 м.п.'!$E$12:$E$140,0),MATCH(CI10,'100 м.п.'!$E$11:$AA$11,0)),0)</f>
        <v>0</v>
      </c>
      <c r="CK10" s="91"/>
      <c r="CL10" s="80"/>
      <c r="CM10" s="67">
        <f t="shared" si="38"/>
        <v>0</v>
      </c>
      <c r="CN10" s="68">
        <f t="shared" si="39"/>
        <v>0</v>
      </c>
      <c r="CO10" s="81">
        <f>IFERROR(INDEX(ШТ!$E$10:$AA$145,MATCH(CM10,ШТ!$E$10:$E$145,0),MATCH(CN10,ШТ!$E$9:$AA$9,0)),0)</f>
        <v>0</v>
      </c>
      <c r="CP10" s="88"/>
      <c r="CQ10" s="67">
        <f t="shared" si="40"/>
        <v>0</v>
      </c>
      <c r="CR10" s="68">
        <f t="shared" si="41"/>
        <v>0</v>
      </c>
      <c r="CS10" s="81">
        <f>IFERROR(INDEX('100 м.п.'!$E$12:$AA$140,MATCH(CQ10,'100 м.п.'!$E$12:$E$140,0),MATCH(CR10,'100 м.п.'!$E$11:$AA$11,0)),0)</f>
        <v>0</v>
      </c>
      <c r="CT10" s="91"/>
      <c r="CU10" s="80"/>
      <c r="CV10" s="67">
        <f t="shared" si="42"/>
        <v>0</v>
      </c>
      <c r="CW10" s="68">
        <f t="shared" si="43"/>
        <v>0</v>
      </c>
      <c r="CX10" s="81">
        <f>IFERROR(INDEX(ШТ!$E$10:$AA$145,MATCH(CV10,ШТ!$E$10:$E$145,0),MATCH(CW10,ШТ!$E$9:$AA$9,0)),0)</f>
        <v>0</v>
      </c>
      <c r="CY10" s="88"/>
      <c r="CZ10" s="67">
        <f t="shared" si="44"/>
        <v>0</v>
      </c>
      <c r="DA10" s="68">
        <f t="shared" si="45"/>
        <v>0</v>
      </c>
      <c r="DB10" s="81">
        <f>IFERROR(INDEX('100 м.п.'!$E$12:$AA$140,MATCH(CZ10,'100 м.п.'!$E$12:$E$140,0),MATCH(DA10,'100 м.п.'!$E$11:$AA$11,0)),0)</f>
        <v>0</v>
      </c>
      <c r="DC10" s="77"/>
      <c r="DD10" s="80"/>
      <c r="DE10" s="67">
        <f t="shared" si="46"/>
        <v>0</v>
      </c>
      <c r="DF10" s="68">
        <f t="shared" si="47"/>
        <v>0</v>
      </c>
      <c r="DG10" s="81">
        <f>IFERROR(INDEX(ШТ!$E$10:$AA$145,MATCH(DE10,ШТ!$E$10:$E$145,0),MATCH(DF10,ШТ!$E$9:$AA$9,0)),0)</f>
        <v>0</v>
      </c>
      <c r="DH10" s="88"/>
      <c r="DI10" s="67">
        <f t="shared" si="48"/>
        <v>0</v>
      </c>
      <c r="DJ10" s="68">
        <f t="shared" si="49"/>
        <v>0</v>
      </c>
      <c r="DK10" s="81">
        <f>IFERROR(INDEX('100 м.п.'!$E$12:$AA$140,MATCH(DI10,'100 м.п.'!$E$12:$E$140,0),MATCH(DJ10,'100 м.п.'!$E$11:$AA$11,0)),0)</f>
        <v>0</v>
      </c>
      <c r="DL10" s="91"/>
      <c r="DM10" s="80"/>
      <c r="DN10" s="67">
        <f t="shared" si="50"/>
        <v>0</v>
      </c>
      <c r="DO10" s="68">
        <f t="shared" si="51"/>
        <v>0</v>
      </c>
      <c r="DP10" s="81">
        <f>IFERROR(INDEX(ШТ!$E$10:$AA$145,MATCH(DN10,ШТ!$E$10:$E$145,0),MATCH(DO10,ШТ!$E$9:$AA$9,0)),0)</f>
        <v>0</v>
      </c>
      <c r="DQ10" s="88"/>
      <c r="DR10" s="67">
        <f t="shared" si="52"/>
        <v>0</v>
      </c>
      <c r="DS10" s="68">
        <f t="shared" si="53"/>
        <v>0</v>
      </c>
      <c r="DT10" s="81">
        <f>IFERROR(INDEX('100 м.п.'!$E$12:$AA$140,MATCH(DR10,'100 м.п.'!$E$12:$E$140,0),MATCH(DS10,'100 м.п.'!$E$11:$AA$11,0)),0)</f>
        <v>0</v>
      </c>
      <c r="DU10" s="77"/>
      <c r="DV10" s="80"/>
      <c r="DW10" s="67">
        <f t="shared" si="54"/>
        <v>0</v>
      </c>
      <c r="DX10" s="68">
        <f t="shared" si="55"/>
        <v>0</v>
      </c>
      <c r="DY10" s="81">
        <f>IFERROR(INDEX(ШТ!$E$10:$AA$145,MATCH(DW10,ШТ!$E$10:$E$145,0),MATCH(DX10,ШТ!$E$9:$AA$9,0)),0)</f>
        <v>0</v>
      </c>
      <c r="DZ10" s="88"/>
      <c r="EA10" s="67">
        <f t="shared" si="56"/>
        <v>0</v>
      </c>
      <c r="EB10" s="68">
        <f t="shared" si="57"/>
        <v>0</v>
      </c>
      <c r="EC10" s="81">
        <f>IFERROR(INDEX('100 м.п.'!$E$12:$AA$140,MATCH(EA10,'100 м.п.'!$E$12:$E$140,0),MATCH(EB10,'100 м.п.'!$E$11:$AA$11,0)),0)</f>
        <v>0</v>
      </c>
      <c r="ED10" s="91"/>
      <c r="EE10" s="80"/>
      <c r="EF10" s="67">
        <f t="shared" si="58"/>
        <v>0</v>
      </c>
      <c r="EG10" s="68">
        <f t="shared" si="59"/>
        <v>0</v>
      </c>
      <c r="EH10" s="81">
        <f>IFERROR(INDEX(ШТ!$E$10:$AA$145,MATCH(EF10,ШТ!$E$10:$E$145,0),MATCH(EG10,ШТ!$E$9:$AA$9,0)),0)</f>
        <v>0</v>
      </c>
      <c r="EI10" s="88"/>
      <c r="EJ10" s="67">
        <f t="shared" si="60"/>
        <v>0</v>
      </c>
      <c r="EK10" s="68">
        <f t="shared" si="61"/>
        <v>0</v>
      </c>
      <c r="EL10" s="81">
        <f>IFERROR(INDEX('100 м.п.'!$E$12:$AA$140,MATCH(EJ10,'100 м.п.'!$E$12:$E$140,0),MATCH(EK10,'100 м.п.'!$E$11:$AA$11,0)),0)</f>
        <v>0</v>
      </c>
      <c r="EM10" s="86">
        <f t="shared" si="62"/>
        <v>1933</v>
      </c>
      <c r="EN10" s="9">
        <f t="shared" si="63"/>
        <v>7.55</v>
      </c>
      <c r="EO10" s="10">
        <f t="shared" si="64"/>
        <v>18.89</v>
      </c>
      <c r="EP10" s="95">
        <f>IFERROR(RANK(EM10,$EM$5:$EM$54,0)+COUNTIF($EM$5:EM10,EM10)-1,0)</f>
        <v>7</v>
      </c>
      <c r="EQ10" s="4">
        <f>IFERROR(RANK(EN10,$EN$5:$EN$54,1)+COUNTIF($EN$5:EN10,EN10)-1,0)</f>
        <v>5</v>
      </c>
      <c r="ER10" s="4">
        <f>IFERROR(RANK(EO10,$EO$5:$EO$54,1)+COUNTIF($EO$5:EO10,EO10)-1,0)</f>
        <v>3</v>
      </c>
      <c r="ET10" s="6">
        <v>6</v>
      </c>
      <c r="EU10" s="11" t="str">
        <f t="shared" si="65"/>
        <v>Таризов Аяз</v>
      </c>
      <c r="EV10" s="7">
        <f t="shared" si="66"/>
        <v>2016</v>
      </c>
      <c r="EX10" s="6">
        <v>6</v>
      </c>
      <c r="EY10" s="11" t="str">
        <f t="shared" si="0"/>
        <v>Заушицын Роман</v>
      </c>
      <c r="EZ10" s="7">
        <f t="shared" si="1"/>
        <v>7.65</v>
      </c>
      <c r="FB10" s="6">
        <v>6</v>
      </c>
      <c r="FC10" s="11" t="str">
        <f t="shared" si="67"/>
        <v>Иванов Илья</v>
      </c>
      <c r="FD10" s="7">
        <f t="shared" si="68"/>
        <v>19.059999999999999</v>
      </c>
    </row>
    <row r="11" spans="1:160" ht="14">
      <c r="A11" s="3">
        <v>7</v>
      </c>
      <c r="B11" s="124" t="s">
        <v>74</v>
      </c>
      <c r="C11" s="122"/>
      <c r="D11" s="128">
        <v>2009</v>
      </c>
      <c r="E11" s="122"/>
      <c r="F11" s="123" t="s">
        <v>59</v>
      </c>
      <c r="G11" s="122"/>
      <c r="H11" s="100" t="s">
        <v>79</v>
      </c>
      <c r="I11" s="80">
        <v>7.87</v>
      </c>
      <c r="J11" s="67">
        <f t="shared" si="2"/>
        <v>7.8</v>
      </c>
      <c r="K11" s="68">
        <f t="shared" si="3"/>
        <v>7</v>
      </c>
      <c r="L11" s="81">
        <f>IFERROR(INDEX(ШТ!$E$10:$AA$145,MATCH(J11,ШТ!$E$10:$E$145,0),MATCH(K11,ШТ!$E$9:$AA$9,0)),0)</f>
        <v>1036</v>
      </c>
      <c r="M11" s="80">
        <v>18.91</v>
      </c>
      <c r="N11" s="67">
        <f t="shared" si="4"/>
        <v>18.899999999999999</v>
      </c>
      <c r="O11" s="68">
        <f t="shared" si="5"/>
        <v>1</v>
      </c>
      <c r="P11" s="81">
        <f>IFERROR(INDEX('100 м.п.'!$E$12:$AA$140,MATCH(N11,'100 м.п.'!$E$12:$E$140,0),MATCH(O11,'100 м.п.'!$E$11:$AA$11,0)),0)</f>
        <v>734</v>
      </c>
      <c r="Q11" s="100" t="s">
        <v>61</v>
      </c>
      <c r="R11" s="80">
        <v>7.76</v>
      </c>
      <c r="S11" s="67">
        <f t="shared" si="6"/>
        <v>7.7</v>
      </c>
      <c r="T11" s="68">
        <f t="shared" si="7"/>
        <v>6</v>
      </c>
      <c r="U11" s="81">
        <f>IFERROR(INDEX(ШТ!$E$10:$AA$145,MATCH(S11,ШТ!$E$10:$E$145,0),MATCH(T11,ШТ!$E$9:$AA$9,0)),0)</f>
        <v>1087</v>
      </c>
      <c r="V11" s="88">
        <v>19.04</v>
      </c>
      <c r="W11" s="67">
        <f t="shared" si="8"/>
        <v>19</v>
      </c>
      <c r="X11" s="68">
        <f t="shared" si="9"/>
        <v>4</v>
      </c>
      <c r="Y11" s="81">
        <f>IFERROR(INDEX('100 м.п.'!$E$12:$AA$140,MATCH(W11,'100 м.п.'!$E$12:$E$140,0),MATCH(X11,'100 м.п.'!$E$11:$AA$11,0)),0)</f>
        <v>687</v>
      </c>
      <c r="Z11" s="100"/>
      <c r="AA11" s="80"/>
      <c r="AB11" s="67">
        <f t="shared" si="10"/>
        <v>0</v>
      </c>
      <c r="AC11" s="68">
        <f t="shared" si="11"/>
        <v>0</v>
      </c>
      <c r="AD11" s="81">
        <f>IFERROR(INDEX(ШТ!$E$10:$AA$145,MATCH(AB11,ШТ!$E$10:$E$145,0),MATCH(AC11,ШТ!$E$9:$AA$9,0)),0)</f>
        <v>0</v>
      </c>
      <c r="AE11" s="88"/>
      <c r="AF11" s="67">
        <f t="shared" si="12"/>
        <v>0</v>
      </c>
      <c r="AG11" s="68">
        <f t="shared" si="13"/>
        <v>0</v>
      </c>
      <c r="AH11" s="81">
        <f>IFERROR(INDEX('100 м.п.'!$E$12:$AA$140,MATCH(AF11,'100 м.п.'!$E$12:$E$140,0),MATCH(AG11,'100 м.п.'!$E$11:$AA$11,0)),0)</f>
        <v>0</v>
      </c>
      <c r="AI11" s="173"/>
      <c r="AJ11" s="80"/>
      <c r="AK11" s="67">
        <f t="shared" si="14"/>
        <v>0</v>
      </c>
      <c r="AL11" s="68">
        <f t="shared" si="15"/>
        <v>0</v>
      </c>
      <c r="AM11" s="81">
        <f>IFERROR(INDEX(ШТ!$E$10:$AA$145,MATCH(AK11,ШТ!$E$10:$E$145,0),MATCH(AL11,ШТ!$E$9:$AA$9,0)),0)</f>
        <v>0</v>
      </c>
      <c r="AN11" s="88"/>
      <c r="AO11" s="67">
        <f t="shared" si="16"/>
        <v>0</v>
      </c>
      <c r="AP11" s="68">
        <f t="shared" si="17"/>
        <v>0</v>
      </c>
      <c r="AQ11" s="81">
        <f>IFERROR(INDEX('100 м.п.'!$E$12:$AA$140,MATCH(AO11,'100 м.п.'!$E$12:$E$140,0),MATCH(AP11,'100 м.п.'!$E$11:$AA$11,0)),0)</f>
        <v>0</v>
      </c>
      <c r="AR11" s="77"/>
      <c r="AS11" s="80"/>
      <c r="AT11" s="67">
        <f t="shared" si="18"/>
        <v>0</v>
      </c>
      <c r="AU11" s="68">
        <f t="shared" si="19"/>
        <v>0</v>
      </c>
      <c r="AV11" s="81">
        <f>IFERROR(INDEX(ШТ!$E$10:$AA$145,MATCH(AT11,ШТ!$E$10:$E$145,0),MATCH(AU11,ШТ!$E$9:$AA$9,0)),0)</f>
        <v>0</v>
      </c>
      <c r="AW11" s="88"/>
      <c r="AX11" s="67">
        <f t="shared" si="20"/>
        <v>0</v>
      </c>
      <c r="AY11" s="68">
        <f t="shared" si="21"/>
        <v>0</v>
      </c>
      <c r="AZ11" s="81">
        <f>IFERROR(INDEX('100 м.п.'!$E$12:$AA$140,MATCH(AX11,'100 м.п.'!$E$12:$E$140,0),MATCH(AY11,'100 м.п.'!$E$11:$AA$11,0)),0)</f>
        <v>0</v>
      </c>
      <c r="BA11" s="91"/>
      <c r="BB11" s="80"/>
      <c r="BC11" s="67">
        <f t="shared" si="22"/>
        <v>0</v>
      </c>
      <c r="BD11" s="68">
        <f t="shared" si="23"/>
        <v>0</v>
      </c>
      <c r="BE11" s="81">
        <f>IFERROR(INDEX(ШТ!$E$10:$AA$145,MATCH(BC11,ШТ!$E$10:$E$145,0),MATCH(BD11,ШТ!$E$9:$AA$9,0)),0)</f>
        <v>0</v>
      </c>
      <c r="BF11" s="88"/>
      <c r="BG11" s="67">
        <f t="shared" si="24"/>
        <v>0</v>
      </c>
      <c r="BH11" s="68">
        <f t="shared" si="25"/>
        <v>0</v>
      </c>
      <c r="BI11" s="81">
        <f>IFERROR(INDEX('100 м.п.'!$E$12:$AA$140,MATCH(BG11,'100 м.п.'!$E$12:$E$140,0),MATCH(BH11,'100 м.п.'!$E$11:$AA$11,0)),0)</f>
        <v>0</v>
      </c>
      <c r="BJ11" s="77"/>
      <c r="BK11" s="80"/>
      <c r="BL11" s="67">
        <f t="shared" si="26"/>
        <v>0</v>
      </c>
      <c r="BM11" s="68">
        <f t="shared" si="27"/>
        <v>0</v>
      </c>
      <c r="BN11" s="81">
        <f>IFERROR(INDEX(ШТ!$E$10:$AA$145,MATCH(BL11,ШТ!$E$10:$E$145,0),MATCH(BM11,ШТ!$E$9:$AA$9,0)),0)</f>
        <v>0</v>
      </c>
      <c r="BO11" s="88"/>
      <c r="BP11" s="67">
        <f t="shared" si="28"/>
        <v>0</v>
      </c>
      <c r="BQ11" s="68">
        <f t="shared" si="29"/>
        <v>0</v>
      </c>
      <c r="BR11" s="81">
        <f>IFERROR(INDEX('100 м.п.'!$E$12:$AA$140,MATCH(BP11,'100 м.п.'!$E$12:$E$140,0),MATCH(BQ11,'100 м.п.'!$E$11:$AA$11,0)),0)</f>
        <v>0</v>
      </c>
      <c r="BS11" s="91"/>
      <c r="BT11" s="80"/>
      <c r="BU11" s="67">
        <f t="shared" si="30"/>
        <v>0</v>
      </c>
      <c r="BV11" s="68">
        <f t="shared" si="31"/>
        <v>0</v>
      </c>
      <c r="BW11" s="81">
        <f>IFERROR(INDEX(ШТ!$E$10:$AA$145,MATCH(BU11,ШТ!$E$10:$E$145,0),MATCH(BV11,ШТ!$E$9:$AA$9,0)),0)</f>
        <v>0</v>
      </c>
      <c r="BX11" s="88"/>
      <c r="BY11" s="67">
        <f t="shared" si="32"/>
        <v>0</v>
      </c>
      <c r="BZ11" s="68">
        <f t="shared" si="33"/>
        <v>0</v>
      </c>
      <c r="CA11" s="81">
        <f>IFERROR(INDEX('100 м.п.'!$E$12:$AA$140,MATCH(BY11,'100 м.п.'!$E$12:$E$140,0),MATCH(BZ11,'100 м.п.'!$E$11:$AA$11,0)),0)</f>
        <v>0</v>
      </c>
      <c r="CB11" s="77"/>
      <c r="CC11" s="80"/>
      <c r="CD11" s="67">
        <f t="shared" si="34"/>
        <v>0</v>
      </c>
      <c r="CE11" s="68">
        <f t="shared" si="35"/>
        <v>0</v>
      </c>
      <c r="CF11" s="81">
        <f>IFERROR(INDEX(ШТ!$E$10:$AA$145,MATCH(CD11,ШТ!$E$10:$E$145,0),MATCH(CE11,ШТ!$E$9:$AA$9,0)),0)</f>
        <v>0</v>
      </c>
      <c r="CG11" s="88"/>
      <c r="CH11" s="67">
        <f t="shared" si="36"/>
        <v>0</v>
      </c>
      <c r="CI11" s="68">
        <f t="shared" si="37"/>
        <v>0</v>
      </c>
      <c r="CJ11" s="81">
        <f>IFERROR(INDEX('100 м.п.'!$E$12:$AA$140,MATCH(CH11,'100 м.п.'!$E$12:$E$140,0),MATCH(CI11,'100 м.п.'!$E$11:$AA$11,0)),0)</f>
        <v>0</v>
      </c>
      <c r="CK11" s="91"/>
      <c r="CL11" s="80"/>
      <c r="CM11" s="67">
        <f t="shared" si="38"/>
        <v>0</v>
      </c>
      <c r="CN11" s="68">
        <f t="shared" si="39"/>
        <v>0</v>
      </c>
      <c r="CO11" s="81">
        <f>IFERROR(INDEX(ШТ!$E$10:$AA$145,MATCH(CM11,ШТ!$E$10:$E$145,0),MATCH(CN11,ШТ!$E$9:$AA$9,0)),0)</f>
        <v>0</v>
      </c>
      <c r="CP11" s="88"/>
      <c r="CQ11" s="67">
        <f t="shared" si="40"/>
        <v>0</v>
      </c>
      <c r="CR11" s="68">
        <f t="shared" si="41"/>
        <v>0</v>
      </c>
      <c r="CS11" s="81">
        <f>IFERROR(INDEX('100 м.п.'!$E$12:$AA$140,MATCH(CQ11,'100 м.п.'!$E$12:$E$140,0),MATCH(CR11,'100 м.п.'!$E$11:$AA$11,0)),0)</f>
        <v>0</v>
      </c>
      <c r="CT11" s="91"/>
      <c r="CU11" s="80"/>
      <c r="CV11" s="67">
        <f t="shared" si="42"/>
        <v>0</v>
      </c>
      <c r="CW11" s="68">
        <f t="shared" si="43"/>
        <v>0</v>
      </c>
      <c r="CX11" s="81">
        <f>IFERROR(INDEX(ШТ!$E$10:$AA$145,MATCH(CV11,ШТ!$E$10:$E$145,0),MATCH(CW11,ШТ!$E$9:$AA$9,0)),0)</f>
        <v>0</v>
      </c>
      <c r="CY11" s="88"/>
      <c r="CZ11" s="67">
        <f t="shared" si="44"/>
        <v>0</v>
      </c>
      <c r="DA11" s="68">
        <f t="shared" si="45"/>
        <v>0</v>
      </c>
      <c r="DB11" s="81">
        <f>IFERROR(INDEX('100 м.п.'!$E$12:$AA$140,MATCH(CZ11,'100 м.п.'!$E$12:$E$140,0),MATCH(DA11,'100 м.п.'!$E$11:$AA$11,0)),0)</f>
        <v>0</v>
      </c>
      <c r="DC11" s="77"/>
      <c r="DD11" s="80"/>
      <c r="DE11" s="67">
        <f t="shared" si="46"/>
        <v>0</v>
      </c>
      <c r="DF11" s="68">
        <f t="shared" si="47"/>
        <v>0</v>
      </c>
      <c r="DG11" s="81">
        <f>IFERROR(INDEX(ШТ!$E$10:$AA$145,MATCH(DE11,ШТ!$E$10:$E$145,0),MATCH(DF11,ШТ!$E$9:$AA$9,0)),0)</f>
        <v>0</v>
      </c>
      <c r="DH11" s="88"/>
      <c r="DI11" s="67">
        <f t="shared" si="48"/>
        <v>0</v>
      </c>
      <c r="DJ11" s="68">
        <f t="shared" si="49"/>
        <v>0</v>
      </c>
      <c r="DK11" s="81">
        <f>IFERROR(INDEX('100 м.п.'!$E$12:$AA$140,MATCH(DI11,'100 м.п.'!$E$12:$E$140,0),MATCH(DJ11,'100 м.п.'!$E$11:$AA$11,0)),0)</f>
        <v>0</v>
      </c>
      <c r="DL11" s="91"/>
      <c r="DM11" s="80"/>
      <c r="DN11" s="67">
        <f t="shared" si="50"/>
        <v>0</v>
      </c>
      <c r="DO11" s="68">
        <f t="shared" si="51"/>
        <v>0</v>
      </c>
      <c r="DP11" s="81">
        <f>IFERROR(INDEX(ШТ!$E$10:$AA$145,MATCH(DN11,ШТ!$E$10:$E$145,0),MATCH(DO11,ШТ!$E$9:$AA$9,0)),0)</f>
        <v>0</v>
      </c>
      <c r="DQ11" s="88"/>
      <c r="DR11" s="67">
        <f t="shared" si="52"/>
        <v>0</v>
      </c>
      <c r="DS11" s="68">
        <f t="shared" si="53"/>
        <v>0</v>
      </c>
      <c r="DT11" s="81">
        <f>IFERROR(INDEX('100 м.п.'!$E$12:$AA$140,MATCH(DR11,'100 м.п.'!$E$12:$E$140,0),MATCH(DS11,'100 м.п.'!$E$11:$AA$11,0)),0)</f>
        <v>0</v>
      </c>
      <c r="DU11" s="77"/>
      <c r="DV11" s="80"/>
      <c r="DW11" s="67">
        <f t="shared" si="54"/>
        <v>0</v>
      </c>
      <c r="DX11" s="68">
        <f t="shared" si="55"/>
        <v>0</v>
      </c>
      <c r="DY11" s="81">
        <f>IFERROR(INDEX(ШТ!$E$10:$AA$145,MATCH(DW11,ШТ!$E$10:$E$145,0),MATCH(DX11,ШТ!$E$9:$AA$9,0)),0)</f>
        <v>0</v>
      </c>
      <c r="DZ11" s="88"/>
      <c r="EA11" s="67">
        <f t="shared" si="56"/>
        <v>0</v>
      </c>
      <c r="EB11" s="68">
        <f t="shared" si="57"/>
        <v>0</v>
      </c>
      <c r="EC11" s="81">
        <f>IFERROR(INDEX('100 м.п.'!$E$12:$AA$140,MATCH(EA11,'100 м.п.'!$E$12:$E$140,0),MATCH(EB11,'100 м.п.'!$E$11:$AA$11,0)),0)</f>
        <v>0</v>
      </c>
      <c r="ED11" s="91"/>
      <c r="EE11" s="80"/>
      <c r="EF11" s="67">
        <f t="shared" si="58"/>
        <v>0</v>
      </c>
      <c r="EG11" s="68">
        <f t="shared" si="59"/>
        <v>0</v>
      </c>
      <c r="EH11" s="81">
        <f>IFERROR(INDEX(ШТ!$E$10:$AA$145,MATCH(EF11,ШТ!$E$10:$E$145,0),MATCH(EG11,ШТ!$E$9:$AA$9,0)),0)</f>
        <v>0</v>
      </c>
      <c r="EI11" s="88"/>
      <c r="EJ11" s="67">
        <f t="shared" si="60"/>
        <v>0</v>
      </c>
      <c r="EK11" s="68">
        <f t="shared" si="61"/>
        <v>0</v>
      </c>
      <c r="EL11" s="81">
        <f>IFERROR(INDEX('100 м.п.'!$E$12:$AA$140,MATCH(EJ11,'100 м.п.'!$E$12:$E$140,0),MATCH(EK11,'100 м.п.'!$E$11:$AA$11,0)),0)</f>
        <v>0</v>
      </c>
      <c r="EM11" s="86">
        <f t="shared" si="62"/>
        <v>3544</v>
      </c>
      <c r="EN11" s="9">
        <f t="shared" si="63"/>
        <v>7.76</v>
      </c>
      <c r="EO11" s="10">
        <f t="shared" si="64"/>
        <v>18.91</v>
      </c>
      <c r="EP11" s="95">
        <f>IFERROR(RANK(EM11,$EM$5:$EM$54,0)+COUNTIF($EM$5:EM11,EM11)-1,0)</f>
        <v>2</v>
      </c>
      <c r="EQ11" s="4">
        <f>IFERROR(RANK(EN11,$EN$5:$EN$54,1)+COUNTIF($EN$5:EN11,EN11)-1,0)</f>
        <v>7</v>
      </c>
      <c r="ER11" s="4">
        <f>IFERROR(RANK(EO11,$EO$5:$EO$54,1)+COUNTIF($EO$5:EO11,EO11)-1,0)</f>
        <v>5</v>
      </c>
      <c r="ET11" s="6">
        <v>7</v>
      </c>
      <c r="EU11" s="11" t="str">
        <f t="shared" si="65"/>
        <v>Хафизов Эмиль</v>
      </c>
      <c r="EV11" s="7">
        <f t="shared" si="66"/>
        <v>1933</v>
      </c>
      <c r="EX11" s="6">
        <v>7</v>
      </c>
      <c r="EY11" s="11" t="str">
        <f t="shared" si="0"/>
        <v>Топоровский Ярослав</v>
      </c>
      <c r="EZ11" s="7">
        <f t="shared" si="1"/>
        <v>7.76</v>
      </c>
      <c r="FB11" s="6">
        <v>7</v>
      </c>
      <c r="FC11" s="11" t="str">
        <f t="shared" si="67"/>
        <v>Абалихин Иван</v>
      </c>
      <c r="FD11" s="7">
        <f t="shared" si="68"/>
        <v>19.12</v>
      </c>
    </row>
    <row r="12" spans="1:160" ht="14">
      <c r="A12" s="3">
        <v>8</v>
      </c>
      <c r="B12" s="124" t="s">
        <v>75</v>
      </c>
      <c r="C12" s="122"/>
      <c r="D12" s="128">
        <v>2009</v>
      </c>
      <c r="E12" s="122"/>
      <c r="F12" s="123" t="s">
        <v>63</v>
      </c>
      <c r="G12" s="122"/>
      <c r="H12" s="103"/>
      <c r="I12" s="80"/>
      <c r="J12" s="67">
        <f t="shared" si="2"/>
        <v>0</v>
      </c>
      <c r="K12" s="68">
        <f t="shared" si="3"/>
        <v>0</v>
      </c>
      <c r="L12" s="81">
        <f>IFERROR(INDEX(ШТ!$E$10:$AA$145,MATCH(J12,ШТ!$E$10:$E$145,0),MATCH(K12,ШТ!$E$9:$AA$9,0)),0)</f>
        <v>0</v>
      </c>
      <c r="M12" s="80"/>
      <c r="N12" s="67">
        <f t="shared" si="4"/>
        <v>0</v>
      </c>
      <c r="O12" s="68">
        <f t="shared" si="5"/>
        <v>0</v>
      </c>
      <c r="P12" s="81">
        <f>IFERROR(INDEX('100 м.п.'!$E$12:$AA$140,MATCH(N12,'100 м.п.'!$E$12:$E$140,0),MATCH(O12,'100 м.п.'!$E$11:$AA$11,0)),0)</f>
        <v>0</v>
      </c>
      <c r="Q12" s="103" t="s">
        <v>61</v>
      </c>
      <c r="R12" s="80">
        <v>7.92</v>
      </c>
      <c r="S12" s="67">
        <f t="shared" si="6"/>
        <v>7.9</v>
      </c>
      <c r="T12" s="68">
        <f t="shared" si="7"/>
        <v>2</v>
      </c>
      <c r="U12" s="81">
        <f>IFERROR(INDEX(ШТ!$E$10:$AA$145,MATCH(S12,ШТ!$E$10:$E$145,0),MATCH(T12,ШТ!$E$9:$AA$9,0)),0)</f>
        <v>1013</v>
      </c>
      <c r="V12" s="88">
        <v>20.100000000000001</v>
      </c>
      <c r="W12" s="67">
        <f t="shared" si="8"/>
        <v>20.100000000000001</v>
      </c>
      <c r="X12" s="68">
        <f t="shared" si="9"/>
        <v>0</v>
      </c>
      <c r="Y12" s="81">
        <f>IFERROR(INDEX('100 м.п.'!$E$12:$AA$140,MATCH(W12,'100 м.п.'!$E$12:$E$140,0),MATCH(X12,'100 м.п.'!$E$11:$AA$11,0)),0)</f>
        <v>412</v>
      </c>
      <c r="Z12" s="103"/>
      <c r="AA12" s="80"/>
      <c r="AB12" s="67">
        <f t="shared" si="10"/>
        <v>0</v>
      </c>
      <c r="AC12" s="68">
        <f t="shared" si="11"/>
        <v>0</v>
      </c>
      <c r="AD12" s="81">
        <f>IFERROR(INDEX(ШТ!$E$10:$AA$145,MATCH(AB12,ШТ!$E$10:$E$145,0),MATCH(AC12,ШТ!$E$9:$AA$9,0)),0)</f>
        <v>0</v>
      </c>
      <c r="AE12" s="88"/>
      <c r="AF12" s="67">
        <f t="shared" si="12"/>
        <v>0</v>
      </c>
      <c r="AG12" s="68">
        <f t="shared" si="13"/>
        <v>0</v>
      </c>
      <c r="AH12" s="81">
        <f>IFERROR(INDEX('100 м.п.'!$E$12:$AA$140,MATCH(AF12,'100 м.п.'!$E$12:$E$140,0),MATCH(AG12,'100 м.п.'!$E$11:$AA$11,0)),0)</f>
        <v>0</v>
      </c>
      <c r="AI12" s="172"/>
      <c r="AJ12" s="80"/>
      <c r="AK12" s="67">
        <f t="shared" si="14"/>
        <v>0</v>
      </c>
      <c r="AL12" s="68">
        <f t="shared" si="15"/>
        <v>0</v>
      </c>
      <c r="AM12" s="81">
        <f>IFERROR(INDEX(ШТ!$E$10:$AA$145,MATCH(AK12,ШТ!$E$10:$E$145,0),MATCH(AL12,ШТ!$E$9:$AA$9,0)),0)</f>
        <v>0</v>
      </c>
      <c r="AN12" s="88"/>
      <c r="AO12" s="67">
        <f t="shared" si="16"/>
        <v>0</v>
      </c>
      <c r="AP12" s="68">
        <f t="shared" si="17"/>
        <v>0</v>
      </c>
      <c r="AQ12" s="81">
        <f>IFERROR(INDEX('100 м.п.'!$E$12:$AA$140,MATCH(AO12,'100 м.п.'!$E$12:$E$140,0),MATCH(AP12,'100 м.п.'!$E$11:$AA$11,0)),0)</f>
        <v>0</v>
      </c>
      <c r="AR12" s="76"/>
      <c r="AS12" s="80"/>
      <c r="AT12" s="67">
        <f t="shared" si="18"/>
        <v>0</v>
      </c>
      <c r="AU12" s="68">
        <f t="shared" si="19"/>
        <v>0</v>
      </c>
      <c r="AV12" s="81">
        <f>IFERROR(INDEX(ШТ!$E$10:$AA$145,MATCH(AT12,ШТ!$E$10:$E$145,0),MATCH(AU12,ШТ!$E$9:$AA$9,0)),0)</f>
        <v>0</v>
      </c>
      <c r="AW12" s="88"/>
      <c r="AX12" s="67">
        <f t="shared" si="20"/>
        <v>0</v>
      </c>
      <c r="AY12" s="68">
        <f t="shared" si="21"/>
        <v>0</v>
      </c>
      <c r="AZ12" s="81">
        <f>IFERROR(INDEX('100 м.п.'!$E$12:$AA$140,MATCH(AX12,'100 м.п.'!$E$12:$E$140,0),MATCH(AY12,'100 м.п.'!$E$11:$AA$11,0)),0)</f>
        <v>0</v>
      </c>
      <c r="BA12" s="90"/>
      <c r="BB12" s="80"/>
      <c r="BC12" s="67">
        <f t="shared" si="22"/>
        <v>0</v>
      </c>
      <c r="BD12" s="68">
        <f t="shared" si="23"/>
        <v>0</v>
      </c>
      <c r="BE12" s="81">
        <f>IFERROR(INDEX(ШТ!$E$10:$AA$145,MATCH(BC12,ШТ!$E$10:$E$145,0),MATCH(BD12,ШТ!$E$9:$AA$9,0)),0)</f>
        <v>0</v>
      </c>
      <c r="BF12" s="88"/>
      <c r="BG12" s="67">
        <f t="shared" si="24"/>
        <v>0</v>
      </c>
      <c r="BH12" s="68">
        <f t="shared" si="25"/>
        <v>0</v>
      </c>
      <c r="BI12" s="81">
        <f>IFERROR(INDEX('100 м.п.'!$E$12:$AA$140,MATCH(BG12,'100 м.п.'!$E$12:$E$140,0),MATCH(BH12,'100 м.п.'!$E$11:$AA$11,0)),0)</f>
        <v>0</v>
      </c>
      <c r="BJ12" s="76"/>
      <c r="BK12" s="80"/>
      <c r="BL12" s="67">
        <f t="shared" si="26"/>
        <v>0</v>
      </c>
      <c r="BM12" s="68">
        <f t="shared" si="27"/>
        <v>0</v>
      </c>
      <c r="BN12" s="81">
        <f>IFERROR(INDEX(ШТ!$E$10:$AA$145,MATCH(BL12,ШТ!$E$10:$E$145,0),MATCH(BM12,ШТ!$E$9:$AA$9,0)),0)</f>
        <v>0</v>
      </c>
      <c r="BO12" s="88"/>
      <c r="BP12" s="67">
        <f t="shared" si="28"/>
        <v>0</v>
      </c>
      <c r="BQ12" s="68">
        <f t="shared" si="29"/>
        <v>0</v>
      </c>
      <c r="BR12" s="81">
        <f>IFERROR(INDEX('100 м.п.'!$E$12:$AA$140,MATCH(BP12,'100 м.п.'!$E$12:$E$140,0),MATCH(BQ12,'100 м.п.'!$E$11:$AA$11,0)),0)</f>
        <v>0</v>
      </c>
      <c r="BS12" s="90"/>
      <c r="BT12" s="80"/>
      <c r="BU12" s="67">
        <f t="shared" si="30"/>
        <v>0</v>
      </c>
      <c r="BV12" s="68">
        <f t="shared" si="31"/>
        <v>0</v>
      </c>
      <c r="BW12" s="81">
        <f>IFERROR(INDEX(ШТ!$E$10:$AA$145,MATCH(BU12,ШТ!$E$10:$E$145,0),MATCH(BV12,ШТ!$E$9:$AA$9,0)),0)</f>
        <v>0</v>
      </c>
      <c r="BX12" s="88"/>
      <c r="BY12" s="67">
        <f t="shared" si="32"/>
        <v>0</v>
      </c>
      <c r="BZ12" s="68">
        <f t="shared" si="33"/>
        <v>0</v>
      </c>
      <c r="CA12" s="81">
        <f>IFERROR(INDEX('100 м.п.'!$E$12:$AA$140,MATCH(BY12,'100 м.п.'!$E$12:$E$140,0),MATCH(BZ12,'100 м.п.'!$E$11:$AA$11,0)),0)</f>
        <v>0</v>
      </c>
      <c r="CB12" s="76"/>
      <c r="CC12" s="80"/>
      <c r="CD12" s="67">
        <f t="shared" si="34"/>
        <v>0</v>
      </c>
      <c r="CE12" s="68">
        <f t="shared" si="35"/>
        <v>0</v>
      </c>
      <c r="CF12" s="81">
        <f>IFERROR(INDEX(ШТ!$E$10:$AA$145,MATCH(CD12,ШТ!$E$10:$E$145,0),MATCH(CE12,ШТ!$E$9:$AA$9,0)),0)</f>
        <v>0</v>
      </c>
      <c r="CG12" s="88"/>
      <c r="CH12" s="67">
        <f t="shared" si="36"/>
        <v>0</v>
      </c>
      <c r="CI12" s="68">
        <f t="shared" si="37"/>
        <v>0</v>
      </c>
      <c r="CJ12" s="81">
        <f>IFERROR(INDEX('100 м.п.'!$E$12:$AA$140,MATCH(CH12,'100 м.п.'!$E$12:$E$140,0),MATCH(CI12,'100 м.п.'!$E$11:$AA$11,0)),0)</f>
        <v>0</v>
      </c>
      <c r="CK12" s="90"/>
      <c r="CL12" s="80"/>
      <c r="CM12" s="67">
        <f t="shared" si="38"/>
        <v>0</v>
      </c>
      <c r="CN12" s="68">
        <f t="shared" si="39"/>
        <v>0</v>
      </c>
      <c r="CO12" s="81">
        <f>IFERROR(INDEX(ШТ!$E$10:$AA$145,MATCH(CM12,ШТ!$E$10:$E$145,0),MATCH(CN12,ШТ!$E$9:$AA$9,0)),0)</f>
        <v>0</v>
      </c>
      <c r="CP12" s="88"/>
      <c r="CQ12" s="67">
        <f t="shared" si="40"/>
        <v>0</v>
      </c>
      <c r="CR12" s="68">
        <f t="shared" si="41"/>
        <v>0</v>
      </c>
      <c r="CS12" s="81">
        <f>IFERROR(INDEX('100 м.п.'!$E$12:$AA$140,MATCH(CQ12,'100 м.п.'!$E$12:$E$140,0),MATCH(CR12,'100 м.п.'!$E$11:$AA$11,0)),0)</f>
        <v>0</v>
      </c>
      <c r="CT12" s="90"/>
      <c r="CU12" s="80"/>
      <c r="CV12" s="67">
        <f t="shared" si="42"/>
        <v>0</v>
      </c>
      <c r="CW12" s="68">
        <f t="shared" si="43"/>
        <v>0</v>
      </c>
      <c r="CX12" s="81">
        <f>IFERROR(INDEX(ШТ!$E$10:$AA$145,MATCH(CV12,ШТ!$E$10:$E$145,0),MATCH(CW12,ШТ!$E$9:$AA$9,0)),0)</f>
        <v>0</v>
      </c>
      <c r="CY12" s="88"/>
      <c r="CZ12" s="67">
        <f t="shared" si="44"/>
        <v>0</v>
      </c>
      <c r="DA12" s="68">
        <f t="shared" si="45"/>
        <v>0</v>
      </c>
      <c r="DB12" s="81">
        <f>IFERROR(INDEX('100 м.п.'!$E$12:$AA$140,MATCH(CZ12,'100 м.п.'!$E$12:$E$140,0),MATCH(DA12,'100 м.п.'!$E$11:$AA$11,0)),0)</f>
        <v>0</v>
      </c>
      <c r="DC12" s="76"/>
      <c r="DD12" s="80"/>
      <c r="DE12" s="67">
        <f t="shared" si="46"/>
        <v>0</v>
      </c>
      <c r="DF12" s="68">
        <f t="shared" si="47"/>
        <v>0</v>
      </c>
      <c r="DG12" s="81">
        <f>IFERROR(INDEX(ШТ!$E$10:$AA$145,MATCH(DE12,ШТ!$E$10:$E$145,0),MATCH(DF12,ШТ!$E$9:$AA$9,0)),0)</f>
        <v>0</v>
      </c>
      <c r="DH12" s="88"/>
      <c r="DI12" s="67">
        <f t="shared" si="48"/>
        <v>0</v>
      </c>
      <c r="DJ12" s="68">
        <f t="shared" si="49"/>
        <v>0</v>
      </c>
      <c r="DK12" s="81">
        <f>IFERROR(INDEX('100 м.п.'!$E$12:$AA$140,MATCH(DI12,'100 м.п.'!$E$12:$E$140,0),MATCH(DJ12,'100 м.п.'!$E$11:$AA$11,0)),0)</f>
        <v>0</v>
      </c>
      <c r="DL12" s="90"/>
      <c r="DM12" s="80"/>
      <c r="DN12" s="67">
        <f t="shared" si="50"/>
        <v>0</v>
      </c>
      <c r="DO12" s="68">
        <f t="shared" si="51"/>
        <v>0</v>
      </c>
      <c r="DP12" s="81">
        <f>IFERROR(INDEX(ШТ!$E$10:$AA$145,MATCH(DN12,ШТ!$E$10:$E$145,0),MATCH(DO12,ШТ!$E$9:$AA$9,0)),0)</f>
        <v>0</v>
      </c>
      <c r="DQ12" s="88"/>
      <c r="DR12" s="67">
        <f t="shared" si="52"/>
        <v>0</v>
      </c>
      <c r="DS12" s="68">
        <f t="shared" si="53"/>
        <v>0</v>
      </c>
      <c r="DT12" s="81">
        <f>IFERROR(INDEX('100 м.п.'!$E$12:$AA$140,MATCH(DR12,'100 м.п.'!$E$12:$E$140,0),MATCH(DS12,'100 м.п.'!$E$11:$AA$11,0)),0)</f>
        <v>0</v>
      </c>
      <c r="DU12" s="76"/>
      <c r="DV12" s="80"/>
      <c r="DW12" s="67">
        <f t="shared" si="54"/>
        <v>0</v>
      </c>
      <c r="DX12" s="68">
        <f t="shared" si="55"/>
        <v>0</v>
      </c>
      <c r="DY12" s="81">
        <f>IFERROR(INDEX(ШТ!$E$10:$AA$145,MATCH(DW12,ШТ!$E$10:$E$145,0),MATCH(DX12,ШТ!$E$9:$AA$9,0)),0)</f>
        <v>0</v>
      </c>
      <c r="DZ12" s="88"/>
      <c r="EA12" s="67">
        <f t="shared" si="56"/>
        <v>0</v>
      </c>
      <c r="EB12" s="68">
        <f t="shared" si="57"/>
        <v>0</v>
      </c>
      <c r="EC12" s="81">
        <f>IFERROR(INDEX('100 м.п.'!$E$12:$AA$140,MATCH(EA12,'100 м.п.'!$E$12:$E$140,0),MATCH(EB12,'100 м.п.'!$E$11:$AA$11,0)),0)</f>
        <v>0</v>
      </c>
      <c r="ED12" s="90"/>
      <c r="EE12" s="80"/>
      <c r="EF12" s="67">
        <f t="shared" si="58"/>
        <v>0</v>
      </c>
      <c r="EG12" s="68">
        <f t="shared" si="59"/>
        <v>0</v>
      </c>
      <c r="EH12" s="81">
        <f>IFERROR(INDEX(ШТ!$E$10:$AA$145,MATCH(EF12,ШТ!$E$10:$E$145,0),MATCH(EG12,ШТ!$E$9:$AA$9,0)),0)</f>
        <v>0</v>
      </c>
      <c r="EI12" s="88"/>
      <c r="EJ12" s="67">
        <f t="shared" si="60"/>
        <v>0</v>
      </c>
      <c r="EK12" s="68">
        <f t="shared" si="61"/>
        <v>0</v>
      </c>
      <c r="EL12" s="81">
        <f>IFERROR(INDEX('100 м.п.'!$E$12:$AA$140,MATCH(EJ12,'100 м.п.'!$E$12:$E$140,0),MATCH(EK12,'100 м.п.'!$E$11:$AA$11,0)),0)</f>
        <v>0</v>
      </c>
      <c r="EM12" s="86">
        <f t="shared" si="62"/>
        <v>1425</v>
      </c>
      <c r="EN12" s="9">
        <f t="shared" si="63"/>
        <v>7.92</v>
      </c>
      <c r="EO12" s="10">
        <f t="shared" si="64"/>
        <v>20.100000000000001</v>
      </c>
      <c r="EP12" s="95">
        <f>IFERROR(RANK(EM12,$EM$5:$EM$54,0)+COUNTIF($EM$5:EM12,EM12)-1,0)</f>
        <v>15</v>
      </c>
      <c r="EQ12" s="4">
        <f>IFERROR(RANK(EN12,$EN$5:$EN$54,1)+COUNTIF($EN$5:EN12,EN12)-1,0)</f>
        <v>12</v>
      </c>
      <c r="ER12" s="4">
        <f>IFERROR(RANK(EO12,$EO$5:$EO$54,1)+COUNTIF($EO$5:EO12,EO12)-1,0)</f>
        <v>15</v>
      </c>
      <c r="ET12" s="6">
        <v>8</v>
      </c>
      <c r="EU12" s="11" t="str">
        <f t="shared" si="65"/>
        <v>Абалихин Иван</v>
      </c>
      <c r="EV12" s="7">
        <f t="shared" si="66"/>
        <v>1922</v>
      </c>
      <c r="EX12" s="6">
        <v>8</v>
      </c>
      <c r="EY12" s="11" t="str">
        <f t="shared" si="0"/>
        <v>Иванов Илья</v>
      </c>
      <c r="EZ12" s="7">
        <f t="shared" si="1"/>
        <v>7.84</v>
      </c>
      <c r="FB12" s="6">
        <v>8</v>
      </c>
      <c r="FC12" s="11" t="str">
        <f t="shared" si="67"/>
        <v>Кузнецов Евгений</v>
      </c>
      <c r="FD12" s="7">
        <f t="shared" si="68"/>
        <v>19.2</v>
      </c>
    </row>
    <row r="13" spans="1:160" ht="14">
      <c r="A13" s="3">
        <v>9</v>
      </c>
      <c r="B13" s="124" t="s">
        <v>76</v>
      </c>
      <c r="C13" s="122"/>
      <c r="D13" s="128">
        <v>2009</v>
      </c>
      <c r="E13" s="122"/>
      <c r="F13" s="123" t="s">
        <v>72</v>
      </c>
      <c r="G13" s="122"/>
      <c r="H13" s="100"/>
      <c r="I13" s="80"/>
      <c r="J13" s="67">
        <f t="shared" si="2"/>
        <v>0</v>
      </c>
      <c r="K13" s="68">
        <f t="shared" si="3"/>
        <v>0</v>
      </c>
      <c r="L13" s="81">
        <f>IFERROR(INDEX(ШТ!$E$10:$AA$145,MATCH(J13,ШТ!$E$10:$E$145,0),MATCH(K13,ШТ!$E$9:$AA$9,0)),0)</f>
        <v>0</v>
      </c>
      <c r="M13" s="80"/>
      <c r="N13" s="67">
        <f t="shared" si="4"/>
        <v>0</v>
      </c>
      <c r="O13" s="68">
        <f t="shared" si="5"/>
        <v>0</v>
      </c>
      <c r="P13" s="81">
        <f>IFERROR(INDEX('100 м.п.'!$E$12:$AA$140,MATCH(N13,'100 м.п.'!$E$12:$E$140,0),MATCH(O13,'100 м.п.'!$E$11:$AA$11,0)),0)</f>
        <v>0</v>
      </c>
      <c r="Q13" s="100" t="s">
        <v>61</v>
      </c>
      <c r="R13" s="80">
        <v>7.98</v>
      </c>
      <c r="S13" s="67">
        <f t="shared" si="6"/>
        <v>7.9</v>
      </c>
      <c r="T13" s="68">
        <f t="shared" si="7"/>
        <v>8</v>
      </c>
      <c r="U13" s="81">
        <f>IFERROR(INDEX(ШТ!$E$10:$AA$145,MATCH(S13,ШТ!$E$10:$E$145,0),MATCH(T13,ШТ!$E$9:$AA$9,0)),0)</f>
        <v>987</v>
      </c>
      <c r="V13" s="88">
        <v>19.09</v>
      </c>
      <c r="W13" s="67">
        <f t="shared" si="8"/>
        <v>19</v>
      </c>
      <c r="X13" s="68">
        <f t="shared" si="9"/>
        <v>9</v>
      </c>
      <c r="Y13" s="81">
        <f>IFERROR(INDEX('100 м.п.'!$E$12:$AA$140,MATCH(W13,'100 м.п.'!$E$12:$E$140,0),MATCH(X13,'100 м.п.'!$E$11:$AA$11,0)),0)</f>
        <v>670</v>
      </c>
      <c r="Z13" s="100" t="s">
        <v>83</v>
      </c>
      <c r="AA13" s="80">
        <v>7.84</v>
      </c>
      <c r="AB13" s="67">
        <f t="shared" si="10"/>
        <v>7.8</v>
      </c>
      <c r="AC13" s="68">
        <f t="shared" si="11"/>
        <v>4</v>
      </c>
      <c r="AD13" s="81">
        <f>IFERROR(INDEX(ШТ!$E$10:$AA$145,MATCH(AB13,ШТ!$E$10:$E$145,0),MATCH(AC13,ШТ!$E$9:$AA$9,0)),0)</f>
        <v>1049</v>
      </c>
      <c r="AE13" s="88">
        <v>19.059999999999999</v>
      </c>
      <c r="AF13" s="67">
        <f t="shared" si="12"/>
        <v>19</v>
      </c>
      <c r="AG13" s="68">
        <f t="shared" si="13"/>
        <v>6</v>
      </c>
      <c r="AH13" s="81">
        <f>IFERROR(INDEX('100 м.п.'!$E$12:$AA$140,MATCH(AF13,'100 м.п.'!$E$12:$E$140,0),MATCH(AG13,'100 м.п.'!$E$11:$AA$11,0)),0)</f>
        <v>680</v>
      </c>
      <c r="AI13" s="173"/>
      <c r="AJ13" s="80"/>
      <c r="AK13" s="67">
        <f t="shared" si="14"/>
        <v>0</v>
      </c>
      <c r="AL13" s="68">
        <f t="shared" si="15"/>
        <v>0</v>
      </c>
      <c r="AM13" s="81">
        <f>IFERROR(INDEX(ШТ!$E$10:$AA$145,MATCH(AK13,ШТ!$E$10:$E$145,0),MATCH(AL13,ШТ!$E$9:$AA$9,0)),0)</f>
        <v>0</v>
      </c>
      <c r="AN13" s="88"/>
      <c r="AO13" s="67">
        <f t="shared" si="16"/>
        <v>0</v>
      </c>
      <c r="AP13" s="68">
        <f t="shared" si="17"/>
        <v>0</v>
      </c>
      <c r="AQ13" s="81">
        <f>IFERROR(INDEX('100 м.п.'!$E$12:$AA$140,MATCH(AO13,'100 м.п.'!$E$12:$E$140,0),MATCH(AP13,'100 м.п.'!$E$11:$AA$11,0)),0)</f>
        <v>0</v>
      </c>
      <c r="AR13" s="77"/>
      <c r="AS13" s="80"/>
      <c r="AT13" s="67">
        <f t="shared" si="18"/>
        <v>0</v>
      </c>
      <c r="AU13" s="68">
        <f t="shared" si="19"/>
        <v>0</v>
      </c>
      <c r="AV13" s="81">
        <f>IFERROR(INDEX(ШТ!$E$10:$AA$145,MATCH(AT13,ШТ!$E$10:$E$145,0),MATCH(AU13,ШТ!$E$9:$AA$9,0)),0)</f>
        <v>0</v>
      </c>
      <c r="AW13" s="88"/>
      <c r="AX13" s="67">
        <f t="shared" si="20"/>
        <v>0</v>
      </c>
      <c r="AY13" s="68">
        <f t="shared" si="21"/>
        <v>0</v>
      </c>
      <c r="AZ13" s="81">
        <f>IFERROR(INDEX('100 м.п.'!$E$12:$AA$140,MATCH(AX13,'100 м.п.'!$E$12:$E$140,0),MATCH(AY13,'100 м.п.'!$E$11:$AA$11,0)),0)</f>
        <v>0</v>
      </c>
      <c r="BA13" s="91"/>
      <c r="BB13" s="80"/>
      <c r="BC13" s="67">
        <f t="shared" si="22"/>
        <v>0</v>
      </c>
      <c r="BD13" s="68">
        <f t="shared" si="23"/>
        <v>0</v>
      </c>
      <c r="BE13" s="81">
        <f>IFERROR(INDEX(ШТ!$E$10:$AA$145,MATCH(BC13,ШТ!$E$10:$E$145,0),MATCH(BD13,ШТ!$E$9:$AA$9,0)),0)</f>
        <v>0</v>
      </c>
      <c r="BF13" s="88"/>
      <c r="BG13" s="67">
        <f t="shared" si="24"/>
        <v>0</v>
      </c>
      <c r="BH13" s="68">
        <f t="shared" si="25"/>
        <v>0</v>
      </c>
      <c r="BI13" s="81">
        <f>IFERROR(INDEX('100 м.п.'!$E$12:$AA$140,MATCH(BG13,'100 м.п.'!$E$12:$E$140,0),MATCH(BH13,'100 м.п.'!$E$11:$AA$11,0)),0)</f>
        <v>0</v>
      </c>
      <c r="BJ13" s="77"/>
      <c r="BK13" s="80"/>
      <c r="BL13" s="67">
        <f t="shared" si="26"/>
        <v>0</v>
      </c>
      <c r="BM13" s="68">
        <f t="shared" si="27"/>
        <v>0</v>
      </c>
      <c r="BN13" s="81">
        <f>IFERROR(INDEX(ШТ!$E$10:$AA$145,MATCH(BL13,ШТ!$E$10:$E$145,0),MATCH(BM13,ШТ!$E$9:$AA$9,0)),0)</f>
        <v>0</v>
      </c>
      <c r="BO13" s="88"/>
      <c r="BP13" s="67">
        <f t="shared" si="28"/>
        <v>0</v>
      </c>
      <c r="BQ13" s="68">
        <f t="shared" si="29"/>
        <v>0</v>
      </c>
      <c r="BR13" s="81">
        <f>IFERROR(INDEX('100 м.п.'!$E$12:$AA$140,MATCH(BP13,'100 м.п.'!$E$12:$E$140,0),MATCH(BQ13,'100 м.п.'!$E$11:$AA$11,0)),0)</f>
        <v>0</v>
      </c>
      <c r="BS13" s="91"/>
      <c r="BT13" s="80"/>
      <c r="BU13" s="67">
        <f t="shared" si="30"/>
        <v>0</v>
      </c>
      <c r="BV13" s="68">
        <f t="shared" si="31"/>
        <v>0</v>
      </c>
      <c r="BW13" s="81">
        <f>IFERROR(INDEX(ШТ!$E$10:$AA$145,MATCH(BU13,ШТ!$E$10:$E$145,0),MATCH(BV13,ШТ!$E$9:$AA$9,0)),0)</f>
        <v>0</v>
      </c>
      <c r="BX13" s="88"/>
      <c r="BY13" s="67">
        <f t="shared" si="32"/>
        <v>0</v>
      </c>
      <c r="BZ13" s="68">
        <f t="shared" si="33"/>
        <v>0</v>
      </c>
      <c r="CA13" s="81">
        <f>IFERROR(INDEX('100 м.п.'!$E$12:$AA$140,MATCH(BY13,'100 м.п.'!$E$12:$E$140,0),MATCH(BZ13,'100 м.п.'!$E$11:$AA$11,0)),0)</f>
        <v>0</v>
      </c>
      <c r="CB13" s="77"/>
      <c r="CC13" s="80"/>
      <c r="CD13" s="67">
        <f t="shared" si="34"/>
        <v>0</v>
      </c>
      <c r="CE13" s="68">
        <f t="shared" si="35"/>
        <v>0</v>
      </c>
      <c r="CF13" s="81">
        <f>IFERROR(INDEX(ШТ!$E$10:$AA$145,MATCH(CD13,ШТ!$E$10:$E$145,0),MATCH(CE13,ШТ!$E$9:$AA$9,0)),0)</f>
        <v>0</v>
      </c>
      <c r="CG13" s="88"/>
      <c r="CH13" s="67">
        <f t="shared" si="36"/>
        <v>0</v>
      </c>
      <c r="CI13" s="68">
        <f t="shared" si="37"/>
        <v>0</v>
      </c>
      <c r="CJ13" s="81">
        <f>IFERROR(INDEX('100 м.п.'!$E$12:$AA$140,MATCH(CH13,'100 м.п.'!$E$12:$E$140,0),MATCH(CI13,'100 м.п.'!$E$11:$AA$11,0)),0)</f>
        <v>0</v>
      </c>
      <c r="CK13" s="91"/>
      <c r="CL13" s="80"/>
      <c r="CM13" s="67">
        <f t="shared" si="38"/>
        <v>0</v>
      </c>
      <c r="CN13" s="68">
        <f t="shared" si="39"/>
        <v>0</v>
      </c>
      <c r="CO13" s="81">
        <f>IFERROR(INDEX(ШТ!$E$10:$AA$145,MATCH(CM13,ШТ!$E$10:$E$145,0),MATCH(CN13,ШТ!$E$9:$AA$9,0)),0)</f>
        <v>0</v>
      </c>
      <c r="CP13" s="88"/>
      <c r="CQ13" s="67">
        <f t="shared" si="40"/>
        <v>0</v>
      </c>
      <c r="CR13" s="68">
        <f t="shared" si="41"/>
        <v>0</v>
      </c>
      <c r="CS13" s="81">
        <f>IFERROR(INDEX('100 м.п.'!$E$12:$AA$140,MATCH(CQ13,'100 м.п.'!$E$12:$E$140,0),MATCH(CR13,'100 м.п.'!$E$11:$AA$11,0)),0)</f>
        <v>0</v>
      </c>
      <c r="CT13" s="91"/>
      <c r="CU13" s="80"/>
      <c r="CV13" s="67">
        <f t="shared" si="42"/>
        <v>0</v>
      </c>
      <c r="CW13" s="68">
        <f t="shared" si="43"/>
        <v>0</v>
      </c>
      <c r="CX13" s="81">
        <f>IFERROR(INDEX(ШТ!$E$10:$AA$145,MATCH(CV13,ШТ!$E$10:$E$145,0),MATCH(CW13,ШТ!$E$9:$AA$9,0)),0)</f>
        <v>0</v>
      </c>
      <c r="CY13" s="88"/>
      <c r="CZ13" s="67">
        <f t="shared" si="44"/>
        <v>0</v>
      </c>
      <c r="DA13" s="68">
        <f t="shared" si="45"/>
        <v>0</v>
      </c>
      <c r="DB13" s="81">
        <f>IFERROR(INDEX('100 м.п.'!$E$12:$AA$140,MATCH(CZ13,'100 м.п.'!$E$12:$E$140,0),MATCH(DA13,'100 м.п.'!$E$11:$AA$11,0)),0)</f>
        <v>0</v>
      </c>
      <c r="DC13" s="77"/>
      <c r="DD13" s="80"/>
      <c r="DE13" s="67">
        <f t="shared" si="46"/>
        <v>0</v>
      </c>
      <c r="DF13" s="68">
        <f t="shared" si="47"/>
        <v>0</v>
      </c>
      <c r="DG13" s="81">
        <f>IFERROR(INDEX(ШТ!$E$10:$AA$145,MATCH(DE13,ШТ!$E$10:$E$145,0),MATCH(DF13,ШТ!$E$9:$AA$9,0)),0)</f>
        <v>0</v>
      </c>
      <c r="DH13" s="88"/>
      <c r="DI13" s="67">
        <f t="shared" si="48"/>
        <v>0</v>
      </c>
      <c r="DJ13" s="68">
        <f t="shared" si="49"/>
        <v>0</v>
      </c>
      <c r="DK13" s="81">
        <f>IFERROR(INDEX('100 м.п.'!$E$12:$AA$140,MATCH(DI13,'100 м.п.'!$E$12:$E$140,0),MATCH(DJ13,'100 м.п.'!$E$11:$AA$11,0)),0)</f>
        <v>0</v>
      </c>
      <c r="DL13" s="91"/>
      <c r="DM13" s="80"/>
      <c r="DN13" s="67">
        <f t="shared" si="50"/>
        <v>0</v>
      </c>
      <c r="DO13" s="68">
        <f t="shared" si="51"/>
        <v>0</v>
      </c>
      <c r="DP13" s="81">
        <f>IFERROR(INDEX(ШТ!$E$10:$AA$145,MATCH(DN13,ШТ!$E$10:$E$145,0),MATCH(DO13,ШТ!$E$9:$AA$9,0)),0)</f>
        <v>0</v>
      </c>
      <c r="DQ13" s="88"/>
      <c r="DR13" s="67">
        <f t="shared" si="52"/>
        <v>0</v>
      </c>
      <c r="DS13" s="68">
        <f t="shared" si="53"/>
        <v>0</v>
      </c>
      <c r="DT13" s="81">
        <f>IFERROR(INDEX('100 м.п.'!$E$12:$AA$140,MATCH(DR13,'100 м.п.'!$E$12:$E$140,0),MATCH(DS13,'100 м.п.'!$E$11:$AA$11,0)),0)</f>
        <v>0</v>
      </c>
      <c r="DU13" s="77"/>
      <c r="DV13" s="80"/>
      <c r="DW13" s="67">
        <f t="shared" si="54"/>
        <v>0</v>
      </c>
      <c r="DX13" s="68">
        <f t="shared" si="55"/>
        <v>0</v>
      </c>
      <c r="DY13" s="81">
        <f>IFERROR(INDEX(ШТ!$E$10:$AA$145,MATCH(DW13,ШТ!$E$10:$E$145,0),MATCH(DX13,ШТ!$E$9:$AA$9,0)),0)</f>
        <v>0</v>
      </c>
      <c r="DZ13" s="88"/>
      <c r="EA13" s="67">
        <f t="shared" si="56"/>
        <v>0</v>
      </c>
      <c r="EB13" s="68">
        <f t="shared" si="57"/>
        <v>0</v>
      </c>
      <c r="EC13" s="81">
        <f>IFERROR(INDEX('100 м.п.'!$E$12:$AA$140,MATCH(EA13,'100 м.п.'!$E$12:$E$140,0),MATCH(EB13,'100 м.п.'!$E$11:$AA$11,0)),0)</f>
        <v>0</v>
      </c>
      <c r="ED13" s="91"/>
      <c r="EE13" s="80"/>
      <c r="EF13" s="67">
        <f t="shared" si="58"/>
        <v>0</v>
      </c>
      <c r="EG13" s="68">
        <f t="shared" si="59"/>
        <v>0</v>
      </c>
      <c r="EH13" s="81">
        <f>IFERROR(INDEX(ШТ!$E$10:$AA$145,MATCH(EF13,ШТ!$E$10:$E$145,0),MATCH(EG13,ШТ!$E$9:$AA$9,0)),0)</f>
        <v>0</v>
      </c>
      <c r="EI13" s="88"/>
      <c r="EJ13" s="67">
        <f t="shared" si="60"/>
        <v>0</v>
      </c>
      <c r="EK13" s="68">
        <f t="shared" si="61"/>
        <v>0</v>
      </c>
      <c r="EL13" s="81">
        <f>IFERROR(INDEX('100 м.п.'!$E$12:$AA$140,MATCH(EJ13,'100 м.п.'!$E$12:$E$140,0),MATCH(EK13,'100 м.п.'!$E$11:$AA$11,0)),0)</f>
        <v>0</v>
      </c>
      <c r="EM13" s="86">
        <f t="shared" si="62"/>
        <v>3386</v>
      </c>
      <c r="EN13" s="9">
        <f t="shared" si="63"/>
        <v>7.84</v>
      </c>
      <c r="EO13" s="10">
        <f t="shared" si="64"/>
        <v>19.059999999999999</v>
      </c>
      <c r="EP13" s="95">
        <f>IFERROR(RANK(EM13,$EM$5:$EM$54,0)+COUNTIF($EM$5:EM13,EM13)-1,0)</f>
        <v>3</v>
      </c>
      <c r="EQ13" s="4">
        <f>IFERROR(RANK(EN13,$EN$5:$EN$54,1)+COUNTIF($EN$5:EN13,EN13)-1,0)</f>
        <v>8</v>
      </c>
      <c r="ER13" s="4">
        <f>IFERROR(RANK(EO13,$EO$5:$EO$54,1)+COUNTIF($EO$5:EO13,EO13)-1,0)</f>
        <v>6</v>
      </c>
      <c r="ET13" s="6">
        <v>9</v>
      </c>
      <c r="EU13" s="11" t="str">
        <f t="shared" si="65"/>
        <v>Заушицын Роман</v>
      </c>
      <c r="EV13" s="7">
        <f t="shared" si="66"/>
        <v>1881</v>
      </c>
      <c r="EX13" s="6">
        <v>9</v>
      </c>
      <c r="EY13" s="11" t="str">
        <f t="shared" si="0"/>
        <v>Кузнецов Евгений</v>
      </c>
      <c r="EZ13" s="7">
        <f t="shared" si="1"/>
        <v>7.86</v>
      </c>
      <c r="FB13" s="6">
        <v>9</v>
      </c>
      <c r="FC13" s="11" t="str">
        <f t="shared" si="67"/>
        <v>Илюшин Михаил</v>
      </c>
      <c r="FD13" s="7">
        <f t="shared" si="68"/>
        <v>19.3</v>
      </c>
    </row>
    <row r="14" spans="1:160" ht="14">
      <c r="A14" s="3">
        <v>10</v>
      </c>
      <c r="B14" s="124" t="s">
        <v>77</v>
      </c>
      <c r="C14" s="122"/>
      <c r="D14" s="128">
        <v>2009</v>
      </c>
      <c r="E14" s="122"/>
      <c r="F14" s="123" t="s">
        <v>65</v>
      </c>
      <c r="G14" s="122"/>
      <c r="H14" s="100"/>
      <c r="I14" s="80"/>
      <c r="J14" s="67">
        <f t="shared" si="2"/>
        <v>0</v>
      </c>
      <c r="K14" s="68">
        <f t="shared" si="3"/>
        <v>0</v>
      </c>
      <c r="L14" s="81">
        <f>IFERROR(INDEX(ШТ!$E$10:$AA$145,MATCH(J14,ШТ!$E$10:$E$145,0),MATCH(K14,ШТ!$E$9:$AA$9,0)),0)</f>
        <v>0</v>
      </c>
      <c r="M14" s="80"/>
      <c r="N14" s="67">
        <f t="shared" si="4"/>
        <v>0</v>
      </c>
      <c r="O14" s="68">
        <f t="shared" si="5"/>
        <v>0</v>
      </c>
      <c r="P14" s="81">
        <f>IFERROR(INDEX('100 м.п.'!$E$12:$AA$140,MATCH(N14,'100 м.п.'!$E$12:$E$140,0),MATCH(O14,'100 м.п.'!$E$11:$AA$11,0)),0)</f>
        <v>0</v>
      </c>
      <c r="Q14" s="100" t="s">
        <v>61</v>
      </c>
      <c r="R14" s="80">
        <v>8.6300000000000008</v>
      </c>
      <c r="S14" s="67">
        <f t="shared" si="6"/>
        <v>8.6</v>
      </c>
      <c r="T14" s="68">
        <f t="shared" si="7"/>
        <v>3</v>
      </c>
      <c r="U14" s="81">
        <f>IFERROR(INDEX(ШТ!$E$10:$AA$145,MATCH(S14,ШТ!$E$10:$E$145,0),MATCH(T14,ШТ!$E$9:$AA$9,0)),0)</f>
        <v>747</v>
      </c>
      <c r="V14" s="88">
        <v>19.71</v>
      </c>
      <c r="W14" s="67">
        <f t="shared" si="8"/>
        <v>19.7</v>
      </c>
      <c r="X14" s="68">
        <f t="shared" si="9"/>
        <v>1</v>
      </c>
      <c r="Y14" s="81">
        <f>IFERROR(INDEX('100 м.п.'!$E$12:$AA$140,MATCH(W14,'100 м.п.'!$E$12:$E$140,0),MATCH(X14,'100 м.п.'!$E$11:$AA$11,0)),0)</f>
        <v>495</v>
      </c>
      <c r="Z14" s="100"/>
      <c r="AA14" s="80"/>
      <c r="AB14" s="67">
        <f t="shared" si="10"/>
        <v>0</v>
      </c>
      <c r="AC14" s="68">
        <f t="shared" si="11"/>
        <v>0</v>
      </c>
      <c r="AD14" s="81">
        <f>IFERROR(INDEX(ШТ!$E$10:$AA$145,MATCH(AB14,ШТ!$E$10:$E$145,0),MATCH(AC14,ШТ!$E$9:$AA$9,0)),0)</f>
        <v>0</v>
      </c>
      <c r="AE14" s="88"/>
      <c r="AF14" s="67">
        <f t="shared" si="12"/>
        <v>0</v>
      </c>
      <c r="AG14" s="68">
        <f t="shared" si="13"/>
        <v>0</v>
      </c>
      <c r="AH14" s="81">
        <f>IFERROR(INDEX('100 м.п.'!$E$12:$AA$140,MATCH(AF14,'100 м.п.'!$E$12:$E$140,0),MATCH(AG14,'100 м.п.'!$E$11:$AA$11,0)),0)</f>
        <v>0</v>
      </c>
      <c r="AI14" s="173"/>
      <c r="AJ14" s="80"/>
      <c r="AK14" s="67">
        <f t="shared" si="14"/>
        <v>0</v>
      </c>
      <c r="AL14" s="68">
        <f t="shared" si="15"/>
        <v>0</v>
      </c>
      <c r="AM14" s="81">
        <f>IFERROR(INDEX(ШТ!$E$10:$AA$145,MATCH(AK14,ШТ!$E$10:$E$145,0),MATCH(AL14,ШТ!$E$9:$AA$9,0)),0)</f>
        <v>0</v>
      </c>
      <c r="AN14" s="88"/>
      <c r="AO14" s="67">
        <f t="shared" si="16"/>
        <v>0</v>
      </c>
      <c r="AP14" s="68">
        <f t="shared" si="17"/>
        <v>0</v>
      </c>
      <c r="AQ14" s="81">
        <f>IFERROR(INDEX('100 м.п.'!$E$12:$AA$140,MATCH(AO14,'100 м.п.'!$E$12:$E$140,0),MATCH(AP14,'100 м.п.'!$E$11:$AA$11,0)),0)</f>
        <v>0</v>
      </c>
      <c r="AR14" s="77"/>
      <c r="AS14" s="80"/>
      <c r="AT14" s="67">
        <f t="shared" si="18"/>
        <v>0</v>
      </c>
      <c r="AU14" s="68">
        <f t="shared" si="19"/>
        <v>0</v>
      </c>
      <c r="AV14" s="81">
        <f>IFERROR(INDEX(ШТ!$E$10:$AA$145,MATCH(AT14,ШТ!$E$10:$E$145,0),MATCH(AU14,ШТ!$E$9:$AA$9,0)),0)</f>
        <v>0</v>
      </c>
      <c r="AW14" s="88"/>
      <c r="AX14" s="67">
        <f t="shared" si="20"/>
        <v>0</v>
      </c>
      <c r="AY14" s="68">
        <f t="shared" si="21"/>
        <v>0</v>
      </c>
      <c r="AZ14" s="81">
        <f>IFERROR(INDEX('100 м.п.'!$E$12:$AA$140,MATCH(AX14,'100 м.п.'!$E$12:$E$140,0),MATCH(AY14,'100 м.п.'!$E$11:$AA$11,0)),0)</f>
        <v>0</v>
      </c>
      <c r="BA14" s="91"/>
      <c r="BB14" s="80"/>
      <c r="BC14" s="67">
        <f t="shared" si="22"/>
        <v>0</v>
      </c>
      <c r="BD14" s="68">
        <f t="shared" si="23"/>
        <v>0</v>
      </c>
      <c r="BE14" s="81">
        <f>IFERROR(INDEX(ШТ!$E$10:$AA$145,MATCH(BC14,ШТ!$E$10:$E$145,0),MATCH(BD14,ШТ!$E$9:$AA$9,0)),0)</f>
        <v>0</v>
      </c>
      <c r="BF14" s="88"/>
      <c r="BG14" s="67">
        <f t="shared" si="24"/>
        <v>0</v>
      </c>
      <c r="BH14" s="68">
        <f t="shared" si="25"/>
        <v>0</v>
      </c>
      <c r="BI14" s="81">
        <f>IFERROR(INDEX('100 м.п.'!$E$12:$AA$140,MATCH(BG14,'100 м.п.'!$E$12:$E$140,0),MATCH(BH14,'100 м.п.'!$E$11:$AA$11,0)),0)</f>
        <v>0</v>
      </c>
      <c r="BJ14" s="77"/>
      <c r="BK14" s="80"/>
      <c r="BL14" s="67">
        <f t="shared" si="26"/>
        <v>0</v>
      </c>
      <c r="BM14" s="68">
        <f t="shared" si="27"/>
        <v>0</v>
      </c>
      <c r="BN14" s="81">
        <f>IFERROR(INDEX(ШТ!$E$10:$AA$145,MATCH(BL14,ШТ!$E$10:$E$145,0),MATCH(BM14,ШТ!$E$9:$AA$9,0)),0)</f>
        <v>0</v>
      </c>
      <c r="BO14" s="88"/>
      <c r="BP14" s="67">
        <f t="shared" si="28"/>
        <v>0</v>
      </c>
      <c r="BQ14" s="68">
        <f t="shared" si="29"/>
        <v>0</v>
      </c>
      <c r="BR14" s="81">
        <f>IFERROR(INDEX('100 м.п.'!$E$12:$AA$140,MATCH(BP14,'100 м.п.'!$E$12:$E$140,0),MATCH(BQ14,'100 м.п.'!$E$11:$AA$11,0)),0)</f>
        <v>0</v>
      </c>
      <c r="BS14" s="91"/>
      <c r="BT14" s="80"/>
      <c r="BU14" s="67">
        <f t="shared" si="30"/>
        <v>0</v>
      </c>
      <c r="BV14" s="68">
        <f t="shared" si="31"/>
        <v>0</v>
      </c>
      <c r="BW14" s="81">
        <f>IFERROR(INDEX(ШТ!$E$10:$AA$145,MATCH(BU14,ШТ!$E$10:$E$145,0),MATCH(BV14,ШТ!$E$9:$AA$9,0)),0)</f>
        <v>0</v>
      </c>
      <c r="BX14" s="88"/>
      <c r="BY14" s="67">
        <f t="shared" si="32"/>
        <v>0</v>
      </c>
      <c r="BZ14" s="68">
        <f t="shared" si="33"/>
        <v>0</v>
      </c>
      <c r="CA14" s="81">
        <f>IFERROR(INDEX('100 м.п.'!$E$12:$AA$140,MATCH(BY14,'100 м.п.'!$E$12:$E$140,0),MATCH(BZ14,'100 м.п.'!$E$11:$AA$11,0)),0)</f>
        <v>0</v>
      </c>
      <c r="CB14" s="77"/>
      <c r="CC14" s="80"/>
      <c r="CD14" s="67">
        <f t="shared" si="34"/>
        <v>0</v>
      </c>
      <c r="CE14" s="68">
        <f t="shared" si="35"/>
        <v>0</v>
      </c>
      <c r="CF14" s="81">
        <f>IFERROR(INDEX(ШТ!$E$10:$AA$145,MATCH(CD14,ШТ!$E$10:$E$145,0),MATCH(CE14,ШТ!$E$9:$AA$9,0)),0)</f>
        <v>0</v>
      </c>
      <c r="CG14" s="88"/>
      <c r="CH14" s="67">
        <f t="shared" si="36"/>
        <v>0</v>
      </c>
      <c r="CI14" s="68">
        <f t="shared" si="37"/>
        <v>0</v>
      </c>
      <c r="CJ14" s="81">
        <f>IFERROR(INDEX('100 м.п.'!$E$12:$AA$140,MATCH(CH14,'100 м.п.'!$E$12:$E$140,0),MATCH(CI14,'100 м.п.'!$E$11:$AA$11,0)),0)</f>
        <v>0</v>
      </c>
      <c r="CK14" s="91"/>
      <c r="CL14" s="80"/>
      <c r="CM14" s="67">
        <f t="shared" si="38"/>
        <v>0</v>
      </c>
      <c r="CN14" s="68">
        <f t="shared" si="39"/>
        <v>0</v>
      </c>
      <c r="CO14" s="81">
        <f>IFERROR(INDEX(ШТ!$E$10:$AA$145,MATCH(CM14,ШТ!$E$10:$E$145,0),MATCH(CN14,ШТ!$E$9:$AA$9,0)),0)</f>
        <v>0</v>
      </c>
      <c r="CP14" s="88"/>
      <c r="CQ14" s="67">
        <f t="shared" si="40"/>
        <v>0</v>
      </c>
      <c r="CR14" s="68">
        <f t="shared" si="41"/>
        <v>0</v>
      </c>
      <c r="CS14" s="81">
        <f>IFERROR(INDEX('100 м.п.'!$E$12:$AA$140,MATCH(CQ14,'100 м.п.'!$E$12:$E$140,0),MATCH(CR14,'100 м.п.'!$E$11:$AA$11,0)),0)</f>
        <v>0</v>
      </c>
      <c r="CT14" s="91"/>
      <c r="CU14" s="80"/>
      <c r="CV14" s="67">
        <f t="shared" si="42"/>
        <v>0</v>
      </c>
      <c r="CW14" s="68">
        <f t="shared" si="43"/>
        <v>0</v>
      </c>
      <c r="CX14" s="81">
        <f>IFERROR(INDEX(ШТ!$E$10:$AA$145,MATCH(CV14,ШТ!$E$10:$E$145,0),MATCH(CW14,ШТ!$E$9:$AA$9,0)),0)</f>
        <v>0</v>
      </c>
      <c r="CY14" s="88"/>
      <c r="CZ14" s="67">
        <f t="shared" si="44"/>
        <v>0</v>
      </c>
      <c r="DA14" s="68">
        <f t="shared" si="45"/>
        <v>0</v>
      </c>
      <c r="DB14" s="81">
        <f>IFERROR(INDEX('100 м.п.'!$E$12:$AA$140,MATCH(CZ14,'100 м.п.'!$E$12:$E$140,0),MATCH(DA14,'100 м.п.'!$E$11:$AA$11,0)),0)</f>
        <v>0</v>
      </c>
      <c r="DC14" s="77"/>
      <c r="DD14" s="80"/>
      <c r="DE14" s="67">
        <f t="shared" si="46"/>
        <v>0</v>
      </c>
      <c r="DF14" s="68">
        <f t="shared" si="47"/>
        <v>0</v>
      </c>
      <c r="DG14" s="81">
        <f>IFERROR(INDEX(ШТ!$E$10:$AA$145,MATCH(DE14,ШТ!$E$10:$E$145,0),MATCH(DF14,ШТ!$E$9:$AA$9,0)),0)</f>
        <v>0</v>
      </c>
      <c r="DH14" s="88"/>
      <c r="DI14" s="67">
        <f t="shared" si="48"/>
        <v>0</v>
      </c>
      <c r="DJ14" s="68">
        <f t="shared" si="49"/>
        <v>0</v>
      </c>
      <c r="DK14" s="81">
        <f>IFERROR(INDEX('100 м.п.'!$E$12:$AA$140,MATCH(DI14,'100 м.п.'!$E$12:$E$140,0),MATCH(DJ14,'100 м.п.'!$E$11:$AA$11,0)),0)</f>
        <v>0</v>
      </c>
      <c r="DL14" s="91"/>
      <c r="DM14" s="80"/>
      <c r="DN14" s="67">
        <f t="shared" si="50"/>
        <v>0</v>
      </c>
      <c r="DO14" s="68">
        <f t="shared" si="51"/>
        <v>0</v>
      </c>
      <c r="DP14" s="81">
        <f>IFERROR(INDEX(ШТ!$E$10:$AA$145,MATCH(DN14,ШТ!$E$10:$E$145,0),MATCH(DO14,ШТ!$E$9:$AA$9,0)),0)</f>
        <v>0</v>
      </c>
      <c r="DQ14" s="88"/>
      <c r="DR14" s="67">
        <f t="shared" si="52"/>
        <v>0</v>
      </c>
      <c r="DS14" s="68">
        <f t="shared" si="53"/>
        <v>0</v>
      </c>
      <c r="DT14" s="81">
        <f>IFERROR(INDEX('100 м.п.'!$E$12:$AA$140,MATCH(DR14,'100 м.п.'!$E$12:$E$140,0),MATCH(DS14,'100 м.п.'!$E$11:$AA$11,0)),0)</f>
        <v>0</v>
      </c>
      <c r="DU14" s="77"/>
      <c r="DV14" s="80"/>
      <c r="DW14" s="67">
        <f t="shared" si="54"/>
        <v>0</v>
      </c>
      <c r="DX14" s="68">
        <f t="shared" si="55"/>
        <v>0</v>
      </c>
      <c r="DY14" s="81">
        <f>IFERROR(INDEX(ШТ!$E$10:$AA$145,MATCH(DW14,ШТ!$E$10:$E$145,0),MATCH(DX14,ШТ!$E$9:$AA$9,0)),0)</f>
        <v>0</v>
      </c>
      <c r="DZ14" s="88"/>
      <c r="EA14" s="67">
        <f t="shared" si="56"/>
        <v>0</v>
      </c>
      <c r="EB14" s="68">
        <f t="shared" si="57"/>
        <v>0</v>
      </c>
      <c r="EC14" s="81">
        <f>IFERROR(INDEX('100 м.п.'!$E$12:$AA$140,MATCH(EA14,'100 м.п.'!$E$12:$E$140,0),MATCH(EB14,'100 м.п.'!$E$11:$AA$11,0)),0)</f>
        <v>0</v>
      </c>
      <c r="ED14" s="91"/>
      <c r="EE14" s="80"/>
      <c r="EF14" s="67">
        <f t="shared" si="58"/>
        <v>0</v>
      </c>
      <c r="EG14" s="68">
        <f t="shared" si="59"/>
        <v>0</v>
      </c>
      <c r="EH14" s="81">
        <f>IFERROR(INDEX(ШТ!$E$10:$AA$145,MATCH(EF14,ШТ!$E$10:$E$145,0),MATCH(EG14,ШТ!$E$9:$AA$9,0)),0)</f>
        <v>0</v>
      </c>
      <c r="EI14" s="88"/>
      <c r="EJ14" s="67">
        <f t="shared" si="60"/>
        <v>0</v>
      </c>
      <c r="EK14" s="68">
        <f t="shared" si="61"/>
        <v>0</v>
      </c>
      <c r="EL14" s="81">
        <f>IFERROR(INDEX('100 м.п.'!$E$12:$AA$140,MATCH(EJ14,'100 м.п.'!$E$12:$E$140,0),MATCH(EK14,'100 м.п.'!$E$11:$AA$11,0)),0)</f>
        <v>0</v>
      </c>
      <c r="EM14" s="86">
        <f t="shared" si="62"/>
        <v>1242</v>
      </c>
      <c r="EN14" s="9">
        <f t="shared" si="63"/>
        <v>8.6300000000000008</v>
      </c>
      <c r="EO14" s="10">
        <f t="shared" si="64"/>
        <v>19.71</v>
      </c>
      <c r="EP14" s="95">
        <f>IFERROR(RANK(EM14,$EM$5:$EM$54,0)+COUNTIF($EM$5:EM14,EM14)-1,0)</f>
        <v>18</v>
      </c>
      <c r="EQ14" s="4">
        <f>IFERROR(RANK(EN14,$EN$5:$EN$54,1)+COUNTIF($EN$5:EN14,EN14)-1,0)</f>
        <v>22</v>
      </c>
      <c r="ER14" s="4">
        <f>IFERROR(RANK(EO14,$EO$5:$EO$54,1)+COUNTIF($EO$5:EO14,EO14)-1,0)</f>
        <v>12</v>
      </c>
      <c r="ET14" s="6">
        <v>10</v>
      </c>
      <c r="EU14" s="11" t="str">
        <f t="shared" si="65"/>
        <v>Кузнецов Евгений</v>
      </c>
      <c r="EV14" s="7">
        <f t="shared" si="66"/>
        <v>1828</v>
      </c>
      <c r="EX14" s="6">
        <v>10</v>
      </c>
      <c r="EY14" s="11" t="str">
        <f t="shared" si="0"/>
        <v>Шоломов Олег</v>
      </c>
      <c r="EZ14" s="7">
        <f t="shared" si="1"/>
        <v>7.86</v>
      </c>
      <c r="FB14" s="6">
        <v>10</v>
      </c>
      <c r="FC14" s="11" t="str">
        <f t="shared" si="67"/>
        <v>Тагильцев Ярослав</v>
      </c>
      <c r="FD14" s="7">
        <f t="shared" si="68"/>
        <v>19.45</v>
      </c>
    </row>
    <row r="15" spans="1:160" ht="14">
      <c r="A15" s="3">
        <v>11</v>
      </c>
      <c r="B15" s="124" t="s">
        <v>78</v>
      </c>
      <c r="C15" s="122"/>
      <c r="D15" s="128">
        <v>2010</v>
      </c>
      <c r="E15" s="122"/>
      <c r="F15" s="123" t="s">
        <v>59</v>
      </c>
      <c r="G15" s="122"/>
      <c r="H15" s="100" t="s">
        <v>79</v>
      </c>
      <c r="I15" s="80">
        <v>8.41</v>
      </c>
      <c r="J15" s="67">
        <f t="shared" si="2"/>
        <v>8.4</v>
      </c>
      <c r="K15" s="68">
        <f t="shared" si="3"/>
        <v>1</v>
      </c>
      <c r="L15" s="81">
        <f>IFERROR(INDEX(ШТ!$E$10:$AA$145,MATCH(J15,ШТ!$E$10:$E$145,0),MATCH(K15,ШТ!$E$9:$AA$9,0)),0)</f>
        <v>820</v>
      </c>
      <c r="M15" s="80">
        <v>20.260000000000002</v>
      </c>
      <c r="N15" s="67">
        <f t="shared" si="4"/>
        <v>20.2</v>
      </c>
      <c r="O15" s="68">
        <f t="shared" si="5"/>
        <v>6</v>
      </c>
      <c r="P15" s="81">
        <f>IFERROR(INDEX('100 м.п.'!$E$12:$AA$140,MATCH(N15,'100 м.п.'!$E$12:$E$140,0),MATCH(O15,'100 м.п.'!$E$11:$AA$11,0)),0)</f>
        <v>383</v>
      </c>
      <c r="Q15" s="100" t="s">
        <v>61</v>
      </c>
      <c r="R15" s="80">
        <v>8.67</v>
      </c>
      <c r="S15" s="67">
        <f t="shared" si="6"/>
        <v>8.6</v>
      </c>
      <c r="T15" s="68">
        <f t="shared" si="7"/>
        <v>7</v>
      </c>
      <c r="U15" s="81">
        <f>IFERROR(INDEX(ШТ!$E$10:$AA$145,MATCH(S15,ШТ!$E$10:$E$145,0),MATCH(T15,ШТ!$E$9:$AA$9,0)),0)</f>
        <v>734</v>
      </c>
      <c r="V15" s="88">
        <v>27.87</v>
      </c>
      <c r="W15" s="67">
        <f t="shared" si="8"/>
        <v>27.8</v>
      </c>
      <c r="X15" s="68">
        <f t="shared" si="9"/>
        <v>7</v>
      </c>
      <c r="Y15" s="81">
        <f>IFERROR(INDEX('100 м.п.'!$E$12:$AA$140,MATCH(W15,'100 м.п.'!$E$12:$E$140,0),MATCH(X15,'100 м.п.'!$E$11:$AA$11,0)),0)</f>
        <v>80</v>
      </c>
      <c r="Z15" s="100"/>
      <c r="AA15" s="80"/>
      <c r="AB15" s="67">
        <f t="shared" si="10"/>
        <v>0</v>
      </c>
      <c r="AC15" s="68">
        <f t="shared" si="11"/>
        <v>0</v>
      </c>
      <c r="AD15" s="81">
        <f>IFERROR(INDEX(ШТ!$E$10:$AA$145,MATCH(AB15,ШТ!$E$10:$E$145,0),MATCH(AC15,ШТ!$E$9:$AA$9,0)),0)</f>
        <v>0</v>
      </c>
      <c r="AE15" s="88"/>
      <c r="AF15" s="67">
        <f t="shared" si="12"/>
        <v>0</v>
      </c>
      <c r="AG15" s="68">
        <f t="shared" si="13"/>
        <v>0</v>
      </c>
      <c r="AH15" s="81">
        <f>IFERROR(INDEX('100 м.п.'!$E$12:$AA$140,MATCH(AF15,'100 м.п.'!$E$12:$E$140,0),MATCH(AG15,'100 м.п.'!$E$11:$AA$11,0)),0)</f>
        <v>0</v>
      </c>
      <c r="AI15" s="173"/>
      <c r="AJ15" s="80"/>
      <c r="AK15" s="67">
        <f t="shared" si="14"/>
        <v>0</v>
      </c>
      <c r="AL15" s="68">
        <f t="shared" si="15"/>
        <v>0</v>
      </c>
      <c r="AM15" s="81">
        <f>IFERROR(INDEX(ШТ!$E$10:$AA$145,MATCH(AK15,ШТ!$E$10:$E$145,0),MATCH(AL15,ШТ!$E$9:$AA$9,0)),0)</f>
        <v>0</v>
      </c>
      <c r="AN15" s="88"/>
      <c r="AO15" s="67">
        <f t="shared" si="16"/>
        <v>0</v>
      </c>
      <c r="AP15" s="68">
        <f t="shared" si="17"/>
        <v>0</v>
      </c>
      <c r="AQ15" s="81">
        <f>IFERROR(INDEX('100 м.п.'!$E$12:$AA$140,MATCH(AO15,'100 м.п.'!$E$12:$E$140,0),MATCH(AP15,'100 м.п.'!$E$11:$AA$11,0)),0)</f>
        <v>0</v>
      </c>
      <c r="AR15" s="77"/>
      <c r="AS15" s="80"/>
      <c r="AT15" s="67">
        <f t="shared" si="18"/>
        <v>0</v>
      </c>
      <c r="AU15" s="68">
        <f t="shared" si="19"/>
        <v>0</v>
      </c>
      <c r="AV15" s="81">
        <f>IFERROR(INDEX(ШТ!$E$10:$AA$145,MATCH(AT15,ШТ!$E$10:$E$145,0),MATCH(AU15,ШТ!$E$9:$AA$9,0)),0)</f>
        <v>0</v>
      </c>
      <c r="AW15" s="88"/>
      <c r="AX15" s="67">
        <f t="shared" si="20"/>
        <v>0</v>
      </c>
      <c r="AY15" s="68">
        <f t="shared" si="21"/>
        <v>0</v>
      </c>
      <c r="AZ15" s="81">
        <f>IFERROR(INDEX('100 м.п.'!$E$12:$AA$140,MATCH(AX15,'100 м.п.'!$E$12:$E$140,0),MATCH(AY15,'100 м.п.'!$E$11:$AA$11,0)),0)</f>
        <v>0</v>
      </c>
      <c r="BA15" s="91"/>
      <c r="BB15" s="80"/>
      <c r="BC15" s="67">
        <f t="shared" si="22"/>
        <v>0</v>
      </c>
      <c r="BD15" s="68">
        <f t="shared" si="23"/>
        <v>0</v>
      </c>
      <c r="BE15" s="81">
        <f>IFERROR(INDEX(ШТ!$E$10:$AA$145,MATCH(BC15,ШТ!$E$10:$E$145,0),MATCH(BD15,ШТ!$E$9:$AA$9,0)),0)</f>
        <v>0</v>
      </c>
      <c r="BF15" s="88"/>
      <c r="BG15" s="67">
        <f t="shared" si="24"/>
        <v>0</v>
      </c>
      <c r="BH15" s="68">
        <f t="shared" si="25"/>
        <v>0</v>
      </c>
      <c r="BI15" s="81">
        <f>IFERROR(INDEX('100 м.п.'!$E$12:$AA$140,MATCH(BG15,'100 м.п.'!$E$12:$E$140,0),MATCH(BH15,'100 м.п.'!$E$11:$AA$11,0)),0)</f>
        <v>0</v>
      </c>
      <c r="BJ15" s="77"/>
      <c r="BK15" s="80"/>
      <c r="BL15" s="67">
        <f t="shared" si="26"/>
        <v>0</v>
      </c>
      <c r="BM15" s="68">
        <f t="shared" si="27"/>
        <v>0</v>
      </c>
      <c r="BN15" s="81">
        <f>IFERROR(INDEX(ШТ!$E$10:$AA$145,MATCH(BL15,ШТ!$E$10:$E$145,0),MATCH(BM15,ШТ!$E$9:$AA$9,0)),0)</f>
        <v>0</v>
      </c>
      <c r="BO15" s="88"/>
      <c r="BP15" s="67">
        <f t="shared" si="28"/>
        <v>0</v>
      </c>
      <c r="BQ15" s="68">
        <f t="shared" si="29"/>
        <v>0</v>
      </c>
      <c r="BR15" s="81">
        <f>IFERROR(INDEX('100 м.п.'!$E$12:$AA$140,MATCH(BP15,'100 м.п.'!$E$12:$E$140,0),MATCH(BQ15,'100 м.п.'!$E$11:$AA$11,0)),0)</f>
        <v>0</v>
      </c>
      <c r="BS15" s="91"/>
      <c r="BT15" s="80"/>
      <c r="BU15" s="67">
        <f t="shared" si="30"/>
        <v>0</v>
      </c>
      <c r="BV15" s="68">
        <f t="shared" si="31"/>
        <v>0</v>
      </c>
      <c r="BW15" s="81">
        <f>IFERROR(INDEX(ШТ!$E$10:$AA$145,MATCH(BU15,ШТ!$E$10:$E$145,0),MATCH(BV15,ШТ!$E$9:$AA$9,0)),0)</f>
        <v>0</v>
      </c>
      <c r="BX15" s="88"/>
      <c r="BY15" s="67">
        <f t="shared" si="32"/>
        <v>0</v>
      </c>
      <c r="BZ15" s="68">
        <f t="shared" si="33"/>
        <v>0</v>
      </c>
      <c r="CA15" s="81">
        <f>IFERROR(INDEX('100 м.п.'!$E$12:$AA$140,MATCH(BY15,'100 м.п.'!$E$12:$E$140,0),MATCH(BZ15,'100 м.п.'!$E$11:$AA$11,0)),0)</f>
        <v>0</v>
      </c>
      <c r="CB15" s="77"/>
      <c r="CC15" s="80"/>
      <c r="CD15" s="67">
        <f t="shared" si="34"/>
        <v>0</v>
      </c>
      <c r="CE15" s="68">
        <f t="shared" si="35"/>
        <v>0</v>
      </c>
      <c r="CF15" s="81">
        <f>IFERROR(INDEX(ШТ!$E$10:$AA$145,MATCH(CD15,ШТ!$E$10:$E$145,0),MATCH(CE15,ШТ!$E$9:$AA$9,0)),0)</f>
        <v>0</v>
      </c>
      <c r="CG15" s="88"/>
      <c r="CH15" s="67">
        <f t="shared" si="36"/>
        <v>0</v>
      </c>
      <c r="CI15" s="68">
        <f t="shared" si="37"/>
        <v>0</v>
      </c>
      <c r="CJ15" s="81">
        <f>IFERROR(INDEX('100 м.п.'!$E$12:$AA$140,MATCH(CH15,'100 м.п.'!$E$12:$E$140,0),MATCH(CI15,'100 м.п.'!$E$11:$AA$11,0)),0)</f>
        <v>0</v>
      </c>
      <c r="CK15" s="91"/>
      <c r="CL15" s="80"/>
      <c r="CM15" s="67">
        <f t="shared" si="38"/>
        <v>0</v>
      </c>
      <c r="CN15" s="68">
        <f t="shared" si="39"/>
        <v>0</v>
      </c>
      <c r="CO15" s="81">
        <f>IFERROR(INDEX(ШТ!$E$10:$AA$145,MATCH(CM15,ШТ!$E$10:$E$145,0),MATCH(CN15,ШТ!$E$9:$AA$9,0)),0)</f>
        <v>0</v>
      </c>
      <c r="CP15" s="88"/>
      <c r="CQ15" s="67">
        <f t="shared" si="40"/>
        <v>0</v>
      </c>
      <c r="CR15" s="68">
        <f t="shared" si="41"/>
        <v>0</v>
      </c>
      <c r="CS15" s="81">
        <f>IFERROR(INDEX('100 м.п.'!$E$12:$AA$140,MATCH(CQ15,'100 м.п.'!$E$12:$E$140,0),MATCH(CR15,'100 м.п.'!$E$11:$AA$11,0)),0)</f>
        <v>0</v>
      </c>
      <c r="CT15" s="91"/>
      <c r="CU15" s="80"/>
      <c r="CV15" s="67">
        <f t="shared" si="42"/>
        <v>0</v>
      </c>
      <c r="CW15" s="68">
        <f t="shared" si="43"/>
        <v>0</v>
      </c>
      <c r="CX15" s="81">
        <f>IFERROR(INDEX(ШТ!$E$10:$AA$145,MATCH(CV15,ШТ!$E$10:$E$145,0),MATCH(CW15,ШТ!$E$9:$AA$9,0)),0)</f>
        <v>0</v>
      </c>
      <c r="CY15" s="88"/>
      <c r="CZ15" s="67">
        <f t="shared" si="44"/>
        <v>0</v>
      </c>
      <c r="DA15" s="68">
        <f t="shared" si="45"/>
        <v>0</v>
      </c>
      <c r="DB15" s="81">
        <f>IFERROR(INDEX('100 м.п.'!$E$12:$AA$140,MATCH(CZ15,'100 м.п.'!$E$12:$E$140,0),MATCH(DA15,'100 м.п.'!$E$11:$AA$11,0)),0)</f>
        <v>0</v>
      </c>
      <c r="DC15" s="77"/>
      <c r="DD15" s="80"/>
      <c r="DE15" s="67">
        <f t="shared" si="46"/>
        <v>0</v>
      </c>
      <c r="DF15" s="68">
        <f t="shared" si="47"/>
        <v>0</v>
      </c>
      <c r="DG15" s="81">
        <f>IFERROR(INDEX(ШТ!$E$10:$AA$145,MATCH(DE15,ШТ!$E$10:$E$145,0),MATCH(DF15,ШТ!$E$9:$AA$9,0)),0)</f>
        <v>0</v>
      </c>
      <c r="DH15" s="88"/>
      <c r="DI15" s="67">
        <f t="shared" si="48"/>
        <v>0</v>
      </c>
      <c r="DJ15" s="68">
        <f t="shared" si="49"/>
        <v>0</v>
      </c>
      <c r="DK15" s="81">
        <f>IFERROR(INDEX('100 м.п.'!$E$12:$AA$140,MATCH(DI15,'100 м.п.'!$E$12:$E$140,0),MATCH(DJ15,'100 м.п.'!$E$11:$AA$11,0)),0)</f>
        <v>0</v>
      </c>
      <c r="DL15" s="91"/>
      <c r="DM15" s="80"/>
      <c r="DN15" s="67">
        <f t="shared" si="50"/>
        <v>0</v>
      </c>
      <c r="DO15" s="68">
        <f t="shared" si="51"/>
        <v>0</v>
      </c>
      <c r="DP15" s="81">
        <f>IFERROR(INDEX(ШТ!$E$10:$AA$145,MATCH(DN15,ШТ!$E$10:$E$145,0),MATCH(DO15,ШТ!$E$9:$AA$9,0)),0)</f>
        <v>0</v>
      </c>
      <c r="DQ15" s="88"/>
      <c r="DR15" s="67">
        <f t="shared" si="52"/>
        <v>0</v>
      </c>
      <c r="DS15" s="68">
        <f t="shared" si="53"/>
        <v>0</v>
      </c>
      <c r="DT15" s="81">
        <f>IFERROR(INDEX('100 м.п.'!$E$12:$AA$140,MATCH(DR15,'100 м.п.'!$E$12:$E$140,0),MATCH(DS15,'100 м.п.'!$E$11:$AA$11,0)),0)</f>
        <v>0</v>
      </c>
      <c r="DU15" s="77"/>
      <c r="DV15" s="80"/>
      <c r="DW15" s="67">
        <f t="shared" si="54"/>
        <v>0</v>
      </c>
      <c r="DX15" s="68">
        <f t="shared" si="55"/>
        <v>0</v>
      </c>
      <c r="DY15" s="81">
        <f>IFERROR(INDEX(ШТ!$E$10:$AA$145,MATCH(DW15,ШТ!$E$10:$E$145,0),MATCH(DX15,ШТ!$E$9:$AA$9,0)),0)</f>
        <v>0</v>
      </c>
      <c r="DZ15" s="88"/>
      <c r="EA15" s="67">
        <f t="shared" si="56"/>
        <v>0</v>
      </c>
      <c r="EB15" s="68">
        <f t="shared" si="57"/>
        <v>0</v>
      </c>
      <c r="EC15" s="81">
        <f>IFERROR(INDEX('100 м.п.'!$E$12:$AA$140,MATCH(EA15,'100 м.п.'!$E$12:$E$140,0),MATCH(EB15,'100 м.п.'!$E$11:$AA$11,0)),0)</f>
        <v>0</v>
      </c>
      <c r="ED15" s="91"/>
      <c r="EE15" s="80"/>
      <c r="EF15" s="67">
        <f t="shared" si="58"/>
        <v>0</v>
      </c>
      <c r="EG15" s="68">
        <f t="shared" si="59"/>
        <v>0</v>
      </c>
      <c r="EH15" s="81">
        <f>IFERROR(INDEX(ШТ!$E$10:$AA$145,MATCH(EF15,ШТ!$E$10:$E$145,0),MATCH(EG15,ШТ!$E$9:$AA$9,0)),0)</f>
        <v>0</v>
      </c>
      <c r="EI15" s="88"/>
      <c r="EJ15" s="67">
        <f t="shared" si="60"/>
        <v>0</v>
      </c>
      <c r="EK15" s="68">
        <f t="shared" si="61"/>
        <v>0</v>
      </c>
      <c r="EL15" s="81">
        <f>IFERROR(INDEX('100 м.п.'!$E$12:$AA$140,MATCH(EJ15,'100 м.п.'!$E$12:$E$140,0),MATCH(EK15,'100 м.п.'!$E$11:$AA$11,0)),0)</f>
        <v>0</v>
      </c>
      <c r="EM15" s="86">
        <f t="shared" si="62"/>
        <v>2017</v>
      </c>
      <c r="EN15" s="9">
        <f t="shared" si="63"/>
        <v>8.41</v>
      </c>
      <c r="EO15" s="10">
        <f t="shared" si="64"/>
        <v>20.260000000000002</v>
      </c>
      <c r="EP15" s="95">
        <f>IFERROR(RANK(EM15,$EM$5:$EM$54,0)+COUNTIF($EM$5:EM15,EM15)-1,0)</f>
        <v>5</v>
      </c>
      <c r="EQ15" s="4">
        <f>IFERROR(RANK(EN15,$EN$5:$EN$54,1)+COUNTIF($EN$5:EN15,EN15)-1,0)</f>
        <v>20</v>
      </c>
      <c r="ER15" s="4">
        <f>IFERROR(RANK(EO15,$EO$5:$EO$54,1)+COUNTIF($EO$5:EO15,EO15)-1,0)</f>
        <v>17</v>
      </c>
      <c r="ET15" s="6">
        <v>11</v>
      </c>
      <c r="EU15" s="11" t="str">
        <f t="shared" si="65"/>
        <v>Долгий Роман</v>
      </c>
      <c r="EV15" s="7">
        <f t="shared" si="66"/>
        <v>1758</v>
      </c>
      <c r="EX15" s="6">
        <v>11</v>
      </c>
      <c r="EY15" s="11" t="str">
        <f t="shared" si="0"/>
        <v>Илюшин Михаил</v>
      </c>
      <c r="EZ15" s="7">
        <f t="shared" si="1"/>
        <v>7.87</v>
      </c>
      <c r="FB15" s="6">
        <v>11</v>
      </c>
      <c r="FC15" s="11" t="str">
        <f t="shared" si="67"/>
        <v>Долгий Роман</v>
      </c>
      <c r="FD15" s="7">
        <f t="shared" si="68"/>
        <v>19.510000000000002</v>
      </c>
    </row>
    <row r="16" spans="1:160" ht="14">
      <c r="A16" s="3">
        <v>12</v>
      </c>
      <c r="B16" s="123" t="s">
        <v>80</v>
      </c>
      <c r="C16" s="122"/>
      <c r="D16" s="128">
        <v>2009</v>
      </c>
      <c r="E16" s="122"/>
      <c r="F16" s="123" t="s">
        <v>62</v>
      </c>
      <c r="G16" s="122"/>
      <c r="H16" s="100" t="s">
        <v>79</v>
      </c>
      <c r="I16" s="80">
        <v>7.92</v>
      </c>
      <c r="J16" s="67">
        <f t="shared" si="2"/>
        <v>7.9</v>
      </c>
      <c r="K16" s="68">
        <f t="shared" si="3"/>
        <v>2</v>
      </c>
      <c r="L16" s="81">
        <f>IFERROR(INDEX(ШТ!$E$10:$AA$145,MATCH(J16,ШТ!$E$10:$E$145,0),MATCH(K16,ШТ!$E$9:$AA$9,0)),0)</f>
        <v>1013</v>
      </c>
      <c r="M16" s="80">
        <v>20.04</v>
      </c>
      <c r="N16" s="67">
        <f t="shared" si="4"/>
        <v>20</v>
      </c>
      <c r="O16" s="68">
        <f t="shared" si="5"/>
        <v>4</v>
      </c>
      <c r="P16" s="81">
        <f>IFERROR(INDEX('100 м.п.'!$E$12:$AA$140,MATCH(N16,'100 м.п.'!$E$12:$E$140,0),MATCH(O16,'100 м.п.'!$E$11:$AA$11,0)),0)</f>
        <v>423</v>
      </c>
      <c r="Q16" s="91"/>
      <c r="R16" s="80"/>
      <c r="S16" s="67">
        <f t="shared" si="6"/>
        <v>0</v>
      </c>
      <c r="T16" s="68">
        <f t="shared" si="7"/>
        <v>0</v>
      </c>
      <c r="U16" s="81">
        <f>IFERROR(INDEX(ШТ!$E$10:$AA$145,MATCH(S16,ШТ!$E$10:$E$145,0),MATCH(T16,ШТ!$E$9:$AA$9,0)),0)</f>
        <v>0</v>
      </c>
      <c r="V16" s="80"/>
      <c r="W16" s="67">
        <f t="shared" si="8"/>
        <v>0</v>
      </c>
      <c r="X16" s="68">
        <f t="shared" si="9"/>
        <v>0</v>
      </c>
      <c r="Y16" s="81">
        <f>IFERROR(INDEX('100 м.п.'!$E$12:$AA$140,MATCH(W16,'100 м.п.'!$E$12:$E$140,0),MATCH(X16,'100 м.п.'!$E$11:$AA$11,0)),0)</f>
        <v>0</v>
      </c>
      <c r="Z16" s="100"/>
      <c r="AA16" s="80"/>
      <c r="AB16" s="67">
        <f t="shared" si="10"/>
        <v>0</v>
      </c>
      <c r="AC16" s="68">
        <f t="shared" si="11"/>
        <v>0</v>
      </c>
      <c r="AD16" s="81">
        <f>IFERROR(INDEX(ШТ!$E$10:$AA$145,MATCH(AB16,ШТ!$E$10:$E$145,0),MATCH(AC16,ШТ!$E$9:$AA$9,0)),0)</f>
        <v>0</v>
      </c>
      <c r="AE16" s="88"/>
      <c r="AF16" s="67">
        <f t="shared" si="12"/>
        <v>0</v>
      </c>
      <c r="AG16" s="68">
        <f t="shared" si="13"/>
        <v>0</v>
      </c>
      <c r="AH16" s="81">
        <f>IFERROR(INDEX('100 м.п.'!$E$12:$AA$140,MATCH(AF16,'100 м.п.'!$E$12:$E$140,0),MATCH(AG16,'100 м.п.'!$E$11:$AA$11,0)),0)</f>
        <v>0</v>
      </c>
      <c r="AI16" s="173"/>
      <c r="AJ16" s="80"/>
      <c r="AK16" s="67">
        <f t="shared" si="14"/>
        <v>0</v>
      </c>
      <c r="AL16" s="68">
        <f t="shared" si="15"/>
        <v>0</v>
      </c>
      <c r="AM16" s="81">
        <f>IFERROR(INDEX(ШТ!$E$10:$AA$145,MATCH(AK16,ШТ!$E$10:$E$145,0),MATCH(AL16,ШТ!$E$9:$AA$9,0)),0)</f>
        <v>0</v>
      </c>
      <c r="AN16" s="88"/>
      <c r="AO16" s="67">
        <f t="shared" si="16"/>
        <v>0</v>
      </c>
      <c r="AP16" s="68">
        <f t="shared" si="17"/>
        <v>0</v>
      </c>
      <c r="AQ16" s="81">
        <f>IFERROR(INDEX('100 м.п.'!$E$12:$AA$140,MATCH(AO16,'100 м.п.'!$E$12:$E$140,0),MATCH(AP16,'100 м.п.'!$E$11:$AA$11,0)),0)</f>
        <v>0</v>
      </c>
      <c r="AR16" s="77"/>
      <c r="AS16" s="80"/>
      <c r="AT16" s="67">
        <f t="shared" si="18"/>
        <v>0</v>
      </c>
      <c r="AU16" s="68">
        <f t="shared" si="19"/>
        <v>0</v>
      </c>
      <c r="AV16" s="81">
        <f>IFERROR(INDEX(ШТ!$E$10:$AA$145,MATCH(AT16,ШТ!$E$10:$E$145,0),MATCH(AU16,ШТ!$E$9:$AA$9,0)),0)</f>
        <v>0</v>
      </c>
      <c r="AW16" s="88"/>
      <c r="AX16" s="67">
        <f t="shared" si="20"/>
        <v>0</v>
      </c>
      <c r="AY16" s="68">
        <f t="shared" si="21"/>
        <v>0</v>
      </c>
      <c r="AZ16" s="81">
        <f>IFERROR(INDEX('100 м.п.'!$E$12:$AA$140,MATCH(AX16,'100 м.п.'!$E$12:$E$140,0),MATCH(AY16,'100 м.п.'!$E$11:$AA$11,0)),0)</f>
        <v>0</v>
      </c>
      <c r="BA16" s="91"/>
      <c r="BB16" s="80"/>
      <c r="BC16" s="67">
        <f t="shared" si="22"/>
        <v>0</v>
      </c>
      <c r="BD16" s="68">
        <f t="shared" si="23"/>
        <v>0</v>
      </c>
      <c r="BE16" s="81">
        <f>IFERROR(INDEX(ШТ!$E$10:$AA$145,MATCH(BC16,ШТ!$E$10:$E$145,0),MATCH(BD16,ШТ!$E$9:$AA$9,0)),0)</f>
        <v>0</v>
      </c>
      <c r="BF16" s="88"/>
      <c r="BG16" s="67">
        <f t="shared" si="24"/>
        <v>0</v>
      </c>
      <c r="BH16" s="68">
        <f t="shared" si="25"/>
        <v>0</v>
      </c>
      <c r="BI16" s="81">
        <f>IFERROR(INDEX('100 м.п.'!$E$12:$AA$140,MATCH(BG16,'100 м.п.'!$E$12:$E$140,0),MATCH(BH16,'100 м.п.'!$E$11:$AA$11,0)),0)</f>
        <v>0</v>
      </c>
      <c r="BJ16" s="77"/>
      <c r="BK16" s="80"/>
      <c r="BL16" s="67">
        <f t="shared" si="26"/>
        <v>0</v>
      </c>
      <c r="BM16" s="68">
        <f t="shared" si="27"/>
        <v>0</v>
      </c>
      <c r="BN16" s="81">
        <f>IFERROR(INDEX(ШТ!$E$10:$AA$145,MATCH(BL16,ШТ!$E$10:$E$145,0),MATCH(BM16,ШТ!$E$9:$AA$9,0)),0)</f>
        <v>0</v>
      </c>
      <c r="BO16" s="88"/>
      <c r="BP16" s="67">
        <f t="shared" si="28"/>
        <v>0</v>
      </c>
      <c r="BQ16" s="68">
        <f t="shared" si="29"/>
        <v>0</v>
      </c>
      <c r="BR16" s="81">
        <f>IFERROR(INDEX('100 м.п.'!$E$12:$AA$140,MATCH(BP16,'100 м.п.'!$E$12:$E$140,0),MATCH(BQ16,'100 м.п.'!$E$11:$AA$11,0)),0)</f>
        <v>0</v>
      </c>
      <c r="BS16" s="91"/>
      <c r="BT16" s="80"/>
      <c r="BU16" s="67">
        <f t="shared" si="30"/>
        <v>0</v>
      </c>
      <c r="BV16" s="68">
        <f t="shared" si="31"/>
        <v>0</v>
      </c>
      <c r="BW16" s="81">
        <f>IFERROR(INDEX(ШТ!$E$10:$AA$145,MATCH(BU16,ШТ!$E$10:$E$145,0),MATCH(BV16,ШТ!$E$9:$AA$9,0)),0)</f>
        <v>0</v>
      </c>
      <c r="BX16" s="88"/>
      <c r="BY16" s="67">
        <f t="shared" si="32"/>
        <v>0</v>
      </c>
      <c r="BZ16" s="68">
        <f t="shared" si="33"/>
        <v>0</v>
      </c>
      <c r="CA16" s="81">
        <f>IFERROR(INDEX('100 м.п.'!$E$12:$AA$140,MATCH(BY16,'100 м.п.'!$E$12:$E$140,0),MATCH(BZ16,'100 м.п.'!$E$11:$AA$11,0)),0)</f>
        <v>0</v>
      </c>
      <c r="CB16" s="77"/>
      <c r="CC16" s="80"/>
      <c r="CD16" s="67">
        <f t="shared" si="34"/>
        <v>0</v>
      </c>
      <c r="CE16" s="68">
        <f t="shared" si="35"/>
        <v>0</v>
      </c>
      <c r="CF16" s="81">
        <f>IFERROR(INDEX(ШТ!$E$10:$AA$145,MATCH(CD16,ШТ!$E$10:$E$145,0),MATCH(CE16,ШТ!$E$9:$AA$9,0)),0)</f>
        <v>0</v>
      </c>
      <c r="CG16" s="88"/>
      <c r="CH16" s="67">
        <f t="shared" si="36"/>
        <v>0</v>
      </c>
      <c r="CI16" s="68">
        <f t="shared" si="37"/>
        <v>0</v>
      </c>
      <c r="CJ16" s="81">
        <f>IFERROR(INDEX('100 м.п.'!$E$12:$AA$140,MATCH(CH16,'100 м.п.'!$E$12:$E$140,0),MATCH(CI16,'100 м.п.'!$E$11:$AA$11,0)),0)</f>
        <v>0</v>
      </c>
      <c r="CK16" s="91"/>
      <c r="CL16" s="80"/>
      <c r="CM16" s="67">
        <f t="shared" si="38"/>
        <v>0</v>
      </c>
      <c r="CN16" s="68">
        <f t="shared" si="39"/>
        <v>0</v>
      </c>
      <c r="CO16" s="81">
        <f>IFERROR(INDEX(ШТ!$E$10:$AA$145,MATCH(CM16,ШТ!$E$10:$E$145,0),MATCH(CN16,ШТ!$E$9:$AA$9,0)),0)</f>
        <v>0</v>
      </c>
      <c r="CP16" s="88"/>
      <c r="CQ16" s="67">
        <f t="shared" si="40"/>
        <v>0</v>
      </c>
      <c r="CR16" s="68">
        <f t="shared" si="41"/>
        <v>0</v>
      </c>
      <c r="CS16" s="81">
        <f>IFERROR(INDEX('100 м.п.'!$E$12:$AA$140,MATCH(CQ16,'100 м.п.'!$E$12:$E$140,0),MATCH(CR16,'100 м.п.'!$E$11:$AA$11,0)),0)</f>
        <v>0</v>
      </c>
      <c r="CT16" s="91"/>
      <c r="CU16" s="80"/>
      <c r="CV16" s="67">
        <f t="shared" si="42"/>
        <v>0</v>
      </c>
      <c r="CW16" s="68">
        <f t="shared" si="43"/>
        <v>0</v>
      </c>
      <c r="CX16" s="81">
        <f>IFERROR(INDEX(ШТ!$E$10:$AA$145,MATCH(CV16,ШТ!$E$10:$E$145,0),MATCH(CW16,ШТ!$E$9:$AA$9,0)),0)</f>
        <v>0</v>
      </c>
      <c r="CY16" s="88"/>
      <c r="CZ16" s="67">
        <f t="shared" si="44"/>
        <v>0</v>
      </c>
      <c r="DA16" s="68">
        <f t="shared" si="45"/>
        <v>0</v>
      </c>
      <c r="DB16" s="81">
        <f>IFERROR(INDEX('100 м.п.'!$E$12:$AA$140,MATCH(CZ16,'100 м.п.'!$E$12:$E$140,0),MATCH(DA16,'100 м.п.'!$E$11:$AA$11,0)),0)</f>
        <v>0</v>
      </c>
      <c r="DC16" s="77"/>
      <c r="DD16" s="80"/>
      <c r="DE16" s="67">
        <f t="shared" si="46"/>
        <v>0</v>
      </c>
      <c r="DF16" s="68">
        <f t="shared" si="47"/>
        <v>0</v>
      </c>
      <c r="DG16" s="81">
        <f>IFERROR(INDEX(ШТ!$E$10:$AA$145,MATCH(DE16,ШТ!$E$10:$E$145,0),MATCH(DF16,ШТ!$E$9:$AA$9,0)),0)</f>
        <v>0</v>
      </c>
      <c r="DH16" s="88"/>
      <c r="DI16" s="67">
        <f t="shared" si="48"/>
        <v>0</v>
      </c>
      <c r="DJ16" s="68">
        <f t="shared" si="49"/>
        <v>0</v>
      </c>
      <c r="DK16" s="81">
        <f>IFERROR(INDEX('100 м.п.'!$E$12:$AA$140,MATCH(DI16,'100 м.п.'!$E$12:$E$140,0),MATCH(DJ16,'100 м.п.'!$E$11:$AA$11,0)),0)</f>
        <v>0</v>
      </c>
      <c r="DL16" s="91"/>
      <c r="DM16" s="80"/>
      <c r="DN16" s="67">
        <f t="shared" si="50"/>
        <v>0</v>
      </c>
      <c r="DO16" s="68">
        <f t="shared" si="51"/>
        <v>0</v>
      </c>
      <c r="DP16" s="81">
        <f>IFERROR(INDEX(ШТ!$E$10:$AA$145,MATCH(DN16,ШТ!$E$10:$E$145,0),MATCH(DO16,ШТ!$E$9:$AA$9,0)),0)</f>
        <v>0</v>
      </c>
      <c r="DQ16" s="88"/>
      <c r="DR16" s="67">
        <f t="shared" si="52"/>
        <v>0</v>
      </c>
      <c r="DS16" s="68">
        <f t="shared" si="53"/>
        <v>0</v>
      </c>
      <c r="DT16" s="81">
        <f>IFERROR(INDEX('100 м.п.'!$E$12:$AA$140,MATCH(DR16,'100 м.п.'!$E$12:$E$140,0),MATCH(DS16,'100 м.п.'!$E$11:$AA$11,0)),0)</f>
        <v>0</v>
      </c>
      <c r="DU16" s="77"/>
      <c r="DV16" s="80"/>
      <c r="DW16" s="67">
        <f t="shared" si="54"/>
        <v>0</v>
      </c>
      <c r="DX16" s="68">
        <f t="shared" si="55"/>
        <v>0</v>
      </c>
      <c r="DY16" s="81">
        <f>IFERROR(INDEX(ШТ!$E$10:$AA$145,MATCH(DW16,ШТ!$E$10:$E$145,0),MATCH(DX16,ШТ!$E$9:$AA$9,0)),0)</f>
        <v>0</v>
      </c>
      <c r="DZ16" s="88"/>
      <c r="EA16" s="67">
        <f t="shared" si="56"/>
        <v>0</v>
      </c>
      <c r="EB16" s="68">
        <f t="shared" si="57"/>
        <v>0</v>
      </c>
      <c r="EC16" s="81">
        <f>IFERROR(INDEX('100 м.п.'!$E$12:$AA$140,MATCH(EA16,'100 м.п.'!$E$12:$E$140,0),MATCH(EB16,'100 м.п.'!$E$11:$AA$11,0)),0)</f>
        <v>0</v>
      </c>
      <c r="ED16" s="91"/>
      <c r="EE16" s="80"/>
      <c r="EF16" s="67">
        <f t="shared" si="58"/>
        <v>0</v>
      </c>
      <c r="EG16" s="68">
        <f t="shared" si="59"/>
        <v>0</v>
      </c>
      <c r="EH16" s="81">
        <f>IFERROR(INDEX(ШТ!$E$10:$AA$145,MATCH(EF16,ШТ!$E$10:$E$145,0),MATCH(EG16,ШТ!$E$9:$AA$9,0)),0)</f>
        <v>0</v>
      </c>
      <c r="EI16" s="88"/>
      <c r="EJ16" s="67">
        <f t="shared" si="60"/>
        <v>0</v>
      </c>
      <c r="EK16" s="68">
        <f t="shared" si="61"/>
        <v>0</v>
      </c>
      <c r="EL16" s="81">
        <f>IFERROR(INDEX('100 м.п.'!$E$12:$AA$140,MATCH(EJ16,'100 м.п.'!$E$12:$E$140,0),MATCH(EK16,'100 м.п.'!$E$11:$AA$11,0)),0)</f>
        <v>0</v>
      </c>
      <c r="EM16" s="86">
        <f t="shared" si="62"/>
        <v>1436</v>
      </c>
      <c r="EN16" s="9">
        <f t="shared" si="63"/>
        <v>7.92</v>
      </c>
      <c r="EO16" s="10">
        <f t="shared" si="64"/>
        <v>20.04</v>
      </c>
      <c r="EP16" s="95">
        <f>IFERROR(RANK(EM16,$EM$5:$EM$54,0)+COUNTIF($EM$5:EM16,EM16)-1,0)</f>
        <v>14</v>
      </c>
      <c r="EQ16" s="4">
        <f>IFERROR(RANK(EN16,$EN$5:$EN$54,1)+COUNTIF($EN$5:EN16,EN16)-1,0)</f>
        <v>13</v>
      </c>
      <c r="ER16" s="4">
        <f>IFERROR(RANK(EO16,$EO$5:$EO$54,1)+COUNTIF($EO$5:EO16,EO16)-1,0)</f>
        <v>13</v>
      </c>
      <c r="ET16" s="6">
        <v>12</v>
      </c>
      <c r="EU16" s="11" t="str">
        <f t="shared" si="65"/>
        <v>Илюшин Михаил</v>
      </c>
      <c r="EV16" s="7">
        <f t="shared" si="66"/>
        <v>1640</v>
      </c>
      <c r="EX16" s="6">
        <v>12</v>
      </c>
      <c r="EY16" s="11" t="str">
        <f t="shared" si="0"/>
        <v>Цулик Андрей</v>
      </c>
      <c r="EZ16" s="7">
        <f t="shared" si="1"/>
        <v>7.92</v>
      </c>
      <c r="FB16" s="6">
        <v>12</v>
      </c>
      <c r="FC16" s="11" t="str">
        <f t="shared" si="67"/>
        <v>Вельтищев Кирилл</v>
      </c>
      <c r="FD16" s="7">
        <f t="shared" si="68"/>
        <v>19.71</v>
      </c>
    </row>
    <row r="17" spans="1:160" ht="14">
      <c r="A17" s="3">
        <v>13</v>
      </c>
      <c r="B17" s="123" t="s">
        <v>81</v>
      </c>
      <c r="C17" s="122"/>
      <c r="D17" s="128">
        <v>2009</v>
      </c>
      <c r="E17" s="122"/>
      <c r="F17" s="123" t="s">
        <v>60</v>
      </c>
      <c r="G17" s="122"/>
      <c r="H17" s="100" t="s">
        <v>79</v>
      </c>
      <c r="I17" s="80">
        <v>7.65</v>
      </c>
      <c r="J17" s="67">
        <f t="shared" si="2"/>
        <v>7.6</v>
      </c>
      <c r="K17" s="68">
        <f t="shared" si="3"/>
        <v>5</v>
      </c>
      <c r="L17" s="81">
        <f>IFERROR(INDEX(ШТ!$E$10:$AA$145,MATCH(J17,ШТ!$E$10:$E$145,0),MATCH(K17,ШТ!$E$9:$AA$9,0)),0)</f>
        <v>1140</v>
      </c>
      <c r="M17" s="80">
        <v>18.89</v>
      </c>
      <c r="N17" s="67">
        <f t="shared" si="4"/>
        <v>18.8</v>
      </c>
      <c r="O17" s="68">
        <f t="shared" si="5"/>
        <v>9</v>
      </c>
      <c r="P17" s="81">
        <f>IFERROR(INDEX('100 м.п.'!$E$12:$AA$140,MATCH(N17,'100 м.п.'!$E$12:$E$140,0),MATCH(O17,'100 м.п.'!$E$11:$AA$11,0)),0)</f>
        <v>741</v>
      </c>
      <c r="Q17" s="91"/>
      <c r="R17" s="80"/>
      <c r="S17" s="67">
        <f t="shared" si="6"/>
        <v>0</v>
      </c>
      <c r="T17" s="68">
        <f t="shared" si="7"/>
        <v>0</v>
      </c>
      <c r="U17" s="81">
        <f>IFERROR(INDEX(ШТ!$E$10:$AA$145,MATCH(S17,ШТ!$E$10:$E$145,0),MATCH(T17,ШТ!$E$9:$AA$9,0)),0)</f>
        <v>0</v>
      </c>
      <c r="V17" s="80"/>
      <c r="W17" s="67">
        <f t="shared" si="8"/>
        <v>0</v>
      </c>
      <c r="X17" s="68">
        <f t="shared" si="9"/>
        <v>0</v>
      </c>
      <c r="Y17" s="81">
        <f>IFERROR(INDEX('100 м.п.'!$E$12:$AA$140,MATCH(W17,'100 м.п.'!$E$12:$E$140,0),MATCH(X17,'100 м.п.'!$E$11:$AA$11,0)),0)</f>
        <v>0</v>
      </c>
      <c r="Z17" s="100"/>
      <c r="AA17" s="80"/>
      <c r="AB17" s="67">
        <f t="shared" si="10"/>
        <v>0</v>
      </c>
      <c r="AC17" s="68">
        <f t="shared" si="11"/>
        <v>0</v>
      </c>
      <c r="AD17" s="81">
        <f>IFERROR(INDEX(ШТ!$E$10:$AA$145,MATCH(AB17,ШТ!$E$10:$E$145,0),MATCH(AC17,ШТ!$E$9:$AA$9,0)),0)</f>
        <v>0</v>
      </c>
      <c r="AE17" s="88"/>
      <c r="AF17" s="67">
        <f t="shared" si="12"/>
        <v>0</v>
      </c>
      <c r="AG17" s="68">
        <f t="shared" si="13"/>
        <v>0</v>
      </c>
      <c r="AH17" s="81">
        <f>IFERROR(INDEX('100 м.п.'!$E$12:$AA$140,MATCH(AF17,'100 м.п.'!$E$12:$E$140,0),MATCH(AG17,'100 м.п.'!$E$11:$AA$11,0)),0)</f>
        <v>0</v>
      </c>
      <c r="AI17" s="173"/>
      <c r="AJ17" s="80"/>
      <c r="AK17" s="67">
        <f t="shared" si="14"/>
        <v>0</v>
      </c>
      <c r="AL17" s="68">
        <f t="shared" si="15"/>
        <v>0</v>
      </c>
      <c r="AM17" s="81">
        <f>IFERROR(INDEX(ШТ!$E$10:$AA$145,MATCH(AK17,ШТ!$E$10:$E$145,0),MATCH(AL17,ШТ!$E$9:$AA$9,0)),0)</f>
        <v>0</v>
      </c>
      <c r="AN17" s="88"/>
      <c r="AO17" s="67">
        <f t="shared" si="16"/>
        <v>0</v>
      </c>
      <c r="AP17" s="68">
        <f t="shared" si="17"/>
        <v>0</v>
      </c>
      <c r="AQ17" s="81">
        <f>IFERROR(INDEX('100 м.п.'!$E$12:$AA$140,MATCH(AO17,'100 м.п.'!$E$12:$E$140,0),MATCH(AP17,'100 м.п.'!$E$11:$AA$11,0)),0)</f>
        <v>0</v>
      </c>
      <c r="AR17" s="77"/>
      <c r="AS17" s="80"/>
      <c r="AT17" s="67">
        <f t="shared" si="18"/>
        <v>0</v>
      </c>
      <c r="AU17" s="68">
        <f t="shared" si="19"/>
        <v>0</v>
      </c>
      <c r="AV17" s="81">
        <f>IFERROR(INDEX(ШТ!$E$10:$AA$145,MATCH(AT17,ШТ!$E$10:$E$145,0),MATCH(AU17,ШТ!$E$9:$AA$9,0)),0)</f>
        <v>0</v>
      </c>
      <c r="AW17" s="88"/>
      <c r="AX17" s="67">
        <f t="shared" si="20"/>
        <v>0</v>
      </c>
      <c r="AY17" s="68">
        <f t="shared" si="21"/>
        <v>0</v>
      </c>
      <c r="AZ17" s="81">
        <f>IFERROR(INDEX('100 м.п.'!$E$12:$AA$140,MATCH(AX17,'100 м.п.'!$E$12:$E$140,0),MATCH(AY17,'100 м.п.'!$E$11:$AA$11,0)),0)</f>
        <v>0</v>
      </c>
      <c r="BA17" s="91"/>
      <c r="BB17" s="80"/>
      <c r="BC17" s="67">
        <f t="shared" si="22"/>
        <v>0</v>
      </c>
      <c r="BD17" s="68">
        <f t="shared" si="23"/>
        <v>0</v>
      </c>
      <c r="BE17" s="81">
        <f>IFERROR(INDEX(ШТ!$E$10:$AA$145,MATCH(BC17,ШТ!$E$10:$E$145,0),MATCH(BD17,ШТ!$E$9:$AA$9,0)),0)</f>
        <v>0</v>
      </c>
      <c r="BF17" s="88"/>
      <c r="BG17" s="67">
        <f t="shared" si="24"/>
        <v>0</v>
      </c>
      <c r="BH17" s="68">
        <f t="shared" si="25"/>
        <v>0</v>
      </c>
      <c r="BI17" s="81">
        <f>IFERROR(INDEX('100 м.п.'!$E$12:$AA$140,MATCH(BG17,'100 м.п.'!$E$12:$E$140,0),MATCH(BH17,'100 м.п.'!$E$11:$AA$11,0)),0)</f>
        <v>0</v>
      </c>
      <c r="BJ17" s="77"/>
      <c r="BK17" s="80"/>
      <c r="BL17" s="67">
        <f t="shared" si="26"/>
        <v>0</v>
      </c>
      <c r="BM17" s="68">
        <f t="shared" si="27"/>
        <v>0</v>
      </c>
      <c r="BN17" s="81">
        <f>IFERROR(INDEX(ШТ!$E$10:$AA$145,MATCH(BL17,ШТ!$E$10:$E$145,0),MATCH(BM17,ШТ!$E$9:$AA$9,0)),0)</f>
        <v>0</v>
      </c>
      <c r="BO17" s="88"/>
      <c r="BP17" s="67">
        <f t="shared" si="28"/>
        <v>0</v>
      </c>
      <c r="BQ17" s="68">
        <f t="shared" si="29"/>
        <v>0</v>
      </c>
      <c r="BR17" s="81">
        <f>IFERROR(INDEX('100 м.п.'!$E$12:$AA$140,MATCH(BP17,'100 м.п.'!$E$12:$E$140,0),MATCH(BQ17,'100 м.п.'!$E$11:$AA$11,0)),0)</f>
        <v>0</v>
      </c>
      <c r="BS17" s="91"/>
      <c r="BT17" s="80"/>
      <c r="BU17" s="67">
        <f t="shared" si="30"/>
        <v>0</v>
      </c>
      <c r="BV17" s="68">
        <f t="shared" si="31"/>
        <v>0</v>
      </c>
      <c r="BW17" s="81">
        <f>IFERROR(INDEX(ШТ!$E$10:$AA$145,MATCH(BU17,ШТ!$E$10:$E$145,0),MATCH(BV17,ШТ!$E$9:$AA$9,0)),0)</f>
        <v>0</v>
      </c>
      <c r="BX17" s="88"/>
      <c r="BY17" s="67">
        <f t="shared" si="32"/>
        <v>0</v>
      </c>
      <c r="BZ17" s="68">
        <f t="shared" si="33"/>
        <v>0</v>
      </c>
      <c r="CA17" s="81">
        <f>IFERROR(INDEX('100 м.п.'!$E$12:$AA$140,MATCH(BY17,'100 м.п.'!$E$12:$E$140,0),MATCH(BZ17,'100 м.п.'!$E$11:$AA$11,0)),0)</f>
        <v>0</v>
      </c>
      <c r="CB17" s="77"/>
      <c r="CC17" s="80"/>
      <c r="CD17" s="67">
        <f t="shared" si="34"/>
        <v>0</v>
      </c>
      <c r="CE17" s="68">
        <f t="shared" si="35"/>
        <v>0</v>
      </c>
      <c r="CF17" s="81">
        <f>IFERROR(INDEX(ШТ!$E$10:$AA$145,MATCH(CD17,ШТ!$E$10:$E$145,0),MATCH(CE17,ШТ!$E$9:$AA$9,0)),0)</f>
        <v>0</v>
      </c>
      <c r="CG17" s="88"/>
      <c r="CH17" s="67">
        <f t="shared" si="36"/>
        <v>0</v>
      </c>
      <c r="CI17" s="68">
        <f t="shared" si="37"/>
        <v>0</v>
      </c>
      <c r="CJ17" s="81">
        <f>IFERROR(INDEX('100 м.п.'!$E$12:$AA$140,MATCH(CH17,'100 м.п.'!$E$12:$E$140,0),MATCH(CI17,'100 м.п.'!$E$11:$AA$11,0)),0)</f>
        <v>0</v>
      </c>
      <c r="CK17" s="91"/>
      <c r="CL17" s="80"/>
      <c r="CM17" s="67">
        <f t="shared" si="38"/>
        <v>0</v>
      </c>
      <c r="CN17" s="68">
        <f t="shared" si="39"/>
        <v>0</v>
      </c>
      <c r="CO17" s="81">
        <f>IFERROR(INDEX(ШТ!$E$10:$AA$145,MATCH(CM17,ШТ!$E$10:$E$145,0),MATCH(CN17,ШТ!$E$9:$AA$9,0)),0)</f>
        <v>0</v>
      </c>
      <c r="CP17" s="88"/>
      <c r="CQ17" s="67">
        <f t="shared" si="40"/>
        <v>0</v>
      </c>
      <c r="CR17" s="68">
        <f t="shared" si="41"/>
        <v>0</v>
      </c>
      <c r="CS17" s="81">
        <f>IFERROR(INDEX('100 м.п.'!$E$12:$AA$140,MATCH(CQ17,'100 м.п.'!$E$12:$E$140,0),MATCH(CR17,'100 м.п.'!$E$11:$AA$11,0)),0)</f>
        <v>0</v>
      </c>
      <c r="CT17" s="91"/>
      <c r="CU17" s="80"/>
      <c r="CV17" s="67">
        <f t="shared" si="42"/>
        <v>0</v>
      </c>
      <c r="CW17" s="68">
        <f t="shared" si="43"/>
        <v>0</v>
      </c>
      <c r="CX17" s="81">
        <f>IFERROR(INDEX(ШТ!$E$10:$AA$145,MATCH(CV17,ШТ!$E$10:$E$145,0),MATCH(CW17,ШТ!$E$9:$AA$9,0)),0)</f>
        <v>0</v>
      </c>
      <c r="CY17" s="88"/>
      <c r="CZ17" s="67">
        <f t="shared" si="44"/>
        <v>0</v>
      </c>
      <c r="DA17" s="68">
        <f t="shared" si="45"/>
        <v>0</v>
      </c>
      <c r="DB17" s="81">
        <f>IFERROR(INDEX('100 м.п.'!$E$12:$AA$140,MATCH(CZ17,'100 м.п.'!$E$12:$E$140,0),MATCH(DA17,'100 м.п.'!$E$11:$AA$11,0)),0)</f>
        <v>0</v>
      </c>
      <c r="DC17" s="77"/>
      <c r="DD17" s="80"/>
      <c r="DE17" s="67">
        <f t="shared" si="46"/>
        <v>0</v>
      </c>
      <c r="DF17" s="68">
        <f t="shared" si="47"/>
        <v>0</v>
      </c>
      <c r="DG17" s="81">
        <f>IFERROR(INDEX(ШТ!$E$10:$AA$145,MATCH(DE17,ШТ!$E$10:$E$145,0),MATCH(DF17,ШТ!$E$9:$AA$9,0)),0)</f>
        <v>0</v>
      </c>
      <c r="DH17" s="88"/>
      <c r="DI17" s="67">
        <f t="shared" si="48"/>
        <v>0</v>
      </c>
      <c r="DJ17" s="68">
        <f t="shared" si="49"/>
        <v>0</v>
      </c>
      <c r="DK17" s="81">
        <f>IFERROR(INDEX('100 м.п.'!$E$12:$AA$140,MATCH(DI17,'100 м.п.'!$E$12:$E$140,0),MATCH(DJ17,'100 м.п.'!$E$11:$AA$11,0)),0)</f>
        <v>0</v>
      </c>
      <c r="DL17" s="91"/>
      <c r="DM17" s="80"/>
      <c r="DN17" s="67">
        <f t="shared" si="50"/>
        <v>0</v>
      </c>
      <c r="DO17" s="68">
        <f t="shared" si="51"/>
        <v>0</v>
      </c>
      <c r="DP17" s="81">
        <f>IFERROR(INDEX(ШТ!$E$10:$AA$145,MATCH(DN17,ШТ!$E$10:$E$145,0),MATCH(DO17,ШТ!$E$9:$AA$9,0)),0)</f>
        <v>0</v>
      </c>
      <c r="DQ17" s="88"/>
      <c r="DR17" s="67">
        <f t="shared" si="52"/>
        <v>0</v>
      </c>
      <c r="DS17" s="68">
        <f t="shared" si="53"/>
        <v>0</v>
      </c>
      <c r="DT17" s="81">
        <f>IFERROR(INDEX('100 м.п.'!$E$12:$AA$140,MATCH(DR17,'100 м.п.'!$E$12:$E$140,0),MATCH(DS17,'100 м.п.'!$E$11:$AA$11,0)),0)</f>
        <v>0</v>
      </c>
      <c r="DU17" s="77"/>
      <c r="DV17" s="80"/>
      <c r="DW17" s="67">
        <f t="shared" si="54"/>
        <v>0</v>
      </c>
      <c r="DX17" s="68">
        <f t="shared" si="55"/>
        <v>0</v>
      </c>
      <c r="DY17" s="81">
        <f>IFERROR(INDEX(ШТ!$E$10:$AA$145,MATCH(DW17,ШТ!$E$10:$E$145,0),MATCH(DX17,ШТ!$E$9:$AA$9,0)),0)</f>
        <v>0</v>
      </c>
      <c r="DZ17" s="88"/>
      <c r="EA17" s="67">
        <f t="shared" si="56"/>
        <v>0</v>
      </c>
      <c r="EB17" s="68">
        <f t="shared" si="57"/>
        <v>0</v>
      </c>
      <c r="EC17" s="81">
        <f>IFERROR(INDEX('100 м.п.'!$E$12:$AA$140,MATCH(EA17,'100 м.п.'!$E$12:$E$140,0),MATCH(EB17,'100 м.п.'!$E$11:$AA$11,0)),0)</f>
        <v>0</v>
      </c>
      <c r="ED17" s="91"/>
      <c r="EE17" s="80"/>
      <c r="EF17" s="67">
        <f t="shared" si="58"/>
        <v>0</v>
      </c>
      <c r="EG17" s="68">
        <f t="shared" si="59"/>
        <v>0</v>
      </c>
      <c r="EH17" s="81">
        <f>IFERROR(INDEX(ШТ!$E$10:$AA$145,MATCH(EF17,ШТ!$E$10:$E$145,0),MATCH(EG17,ШТ!$E$9:$AA$9,0)),0)</f>
        <v>0</v>
      </c>
      <c r="EI17" s="88"/>
      <c r="EJ17" s="67">
        <f t="shared" si="60"/>
        <v>0</v>
      </c>
      <c r="EK17" s="68">
        <f t="shared" si="61"/>
        <v>0</v>
      </c>
      <c r="EL17" s="81">
        <f>IFERROR(INDEX('100 м.п.'!$E$12:$AA$140,MATCH(EJ17,'100 м.п.'!$E$12:$E$140,0),MATCH(EK17,'100 м.п.'!$E$11:$AA$11,0)),0)</f>
        <v>0</v>
      </c>
      <c r="EM17" s="86">
        <f t="shared" si="62"/>
        <v>1881</v>
      </c>
      <c r="EN17" s="9">
        <f t="shared" si="63"/>
        <v>7.65</v>
      </c>
      <c r="EO17" s="10">
        <f t="shared" si="64"/>
        <v>18.89</v>
      </c>
      <c r="EP17" s="95">
        <f>IFERROR(RANK(EM17,$EM$5:$EM$54,0)+COUNTIF($EM$5:EM17,EM17)-1,0)</f>
        <v>9</v>
      </c>
      <c r="EQ17" s="4">
        <f>IFERROR(RANK(EN17,$EN$5:$EN$54,1)+COUNTIF($EN$5:EN17,EN17)-1,0)</f>
        <v>6</v>
      </c>
      <c r="ER17" s="4">
        <f>IFERROR(RANK(EO17,$EO$5:$EO$54,1)+COUNTIF($EO$5:EO17,EO17)-1,0)</f>
        <v>4</v>
      </c>
      <c r="ET17" s="6">
        <v>13</v>
      </c>
      <c r="EU17" s="11" t="str">
        <f t="shared" si="65"/>
        <v>Тагильцев Ярослав</v>
      </c>
      <c r="EV17" s="7">
        <f t="shared" si="66"/>
        <v>1519</v>
      </c>
      <c r="EX17" s="6">
        <v>13</v>
      </c>
      <c r="EY17" s="11" t="str">
        <f t="shared" si="0"/>
        <v>Петросов Иван</v>
      </c>
      <c r="EZ17" s="7">
        <f t="shared" si="1"/>
        <v>7.92</v>
      </c>
      <c r="FB17" s="6">
        <v>13</v>
      </c>
      <c r="FC17" s="11" t="str">
        <f t="shared" si="67"/>
        <v>Петросов Иван</v>
      </c>
      <c r="FD17" s="7">
        <f t="shared" si="68"/>
        <v>20.04</v>
      </c>
    </row>
    <row r="18" spans="1:160" ht="14">
      <c r="A18" s="3">
        <v>14</v>
      </c>
      <c r="B18" s="123" t="s">
        <v>82</v>
      </c>
      <c r="C18" s="122"/>
      <c r="D18" s="128">
        <v>2009</v>
      </c>
      <c r="E18" s="122"/>
      <c r="F18" s="123" t="s">
        <v>62</v>
      </c>
      <c r="G18" s="122"/>
      <c r="H18" s="100" t="s">
        <v>79</v>
      </c>
      <c r="I18" s="80"/>
      <c r="J18" s="67">
        <f t="shared" si="2"/>
        <v>0</v>
      </c>
      <c r="K18" s="68">
        <f t="shared" si="3"/>
        <v>0</v>
      </c>
      <c r="L18" s="81">
        <f>IFERROR(INDEX(ШТ!$E$10:$AA$145,MATCH(J18,ШТ!$E$10:$E$145,0),MATCH(K18,ШТ!$E$9:$AA$9,0)),0)</f>
        <v>0</v>
      </c>
      <c r="M18" s="80">
        <v>22.69</v>
      </c>
      <c r="N18" s="67">
        <f t="shared" si="4"/>
        <v>22.6</v>
      </c>
      <c r="O18" s="68">
        <f t="shared" si="5"/>
        <v>9</v>
      </c>
      <c r="P18" s="81">
        <f>IFERROR(INDEX('100 м.п.'!$E$12:$AA$140,MATCH(N18,'100 м.п.'!$E$12:$E$140,0),MATCH(O18,'100 м.п.'!$E$11:$AA$11,0)),0)</f>
        <v>154</v>
      </c>
      <c r="Q18" s="91"/>
      <c r="R18" s="80"/>
      <c r="S18" s="67">
        <f t="shared" si="6"/>
        <v>0</v>
      </c>
      <c r="T18" s="68">
        <f t="shared" si="7"/>
        <v>0</v>
      </c>
      <c r="U18" s="81">
        <f>IFERROR(INDEX(ШТ!$E$10:$AA$145,MATCH(S18,ШТ!$E$10:$E$145,0),MATCH(T18,ШТ!$E$9:$AA$9,0)),0)</f>
        <v>0</v>
      </c>
      <c r="V18" s="80"/>
      <c r="W18" s="67">
        <f t="shared" si="8"/>
        <v>0</v>
      </c>
      <c r="X18" s="68">
        <f t="shared" si="9"/>
        <v>0</v>
      </c>
      <c r="Y18" s="81">
        <f>IFERROR(INDEX('100 м.п.'!$E$12:$AA$140,MATCH(W18,'100 м.п.'!$E$12:$E$140,0),MATCH(X18,'100 м.п.'!$E$11:$AA$11,0)),0)</f>
        <v>0</v>
      </c>
      <c r="Z18" s="100" t="s">
        <v>83</v>
      </c>
      <c r="AA18" s="80">
        <v>7.86</v>
      </c>
      <c r="AB18" s="67">
        <f t="shared" si="10"/>
        <v>7.8</v>
      </c>
      <c r="AC18" s="68">
        <f t="shared" si="11"/>
        <v>6</v>
      </c>
      <c r="AD18" s="81">
        <f>IFERROR(INDEX(ШТ!$E$10:$AA$145,MATCH(AB18,ШТ!$E$10:$E$145,0),MATCH(AC18,ШТ!$E$9:$AA$9,0)),0)</f>
        <v>1040</v>
      </c>
      <c r="AE18" s="88">
        <v>19.2</v>
      </c>
      <c r="AF18" s="67">
        <f t="shared" si="12"/>
        <v>19.2</v>
      </c>
      <c r="AG18" s="68">
        <f t="shared" si="13"/>
        <v>0</v>
      </c>
      <c r="AH18" s="81">
        <f>IFERROR(INDEX('100 м.п.'!$E$12:$AA$140,MATCH(AF18,'100 м.п.'!$E$12:$E$140,0),MATCH(AG18,'100 м.п.'!$E$11:$AA$11,0)),0)</f>
        <v>634</v>
      </c>
      <c r="AI18" s="173"/>
      <c r="AJ18" s="80"/>
      <c r="AK18" s="67">
        <f t="shared" si="14"/>
        <v>0</v>
      </c>
      <c r="AL18" s="68">
        <f t="shared" si="15"/>
        <v>0</v>
      </c>
      <c r="AM18" s="81">
        <f>IFERROR(INDEX(ШТ!$E$10:$AA$145,MATCH(AK18,ШТ!$E$10:$E$145,0),MATCH(AL18,ШТ!$E$9:$AA$9,0)),0)</f>
        <v>0</v>
      </c>
      <c r="AN18" s="88"/>
      <c r="AO18" s="67">
        <f t="shared" si="16"/>
        <v>0</v>
      </c>
      <c r="AP18" s="68">
        <f t="shared" si="17"/>
        <v>0</v>
      </c>
      <c r="AQ18" s="81">
        <f>IFERROR(INDEX('100 м.п.'!$E$12:$AA$140,MATCH(AO18,'100 м.п.'!$E$12:$E$140,0),MATCH(AP18,'100 м.п.'!$E$11:$AA$11,0)),0)</f>
        <v>0</v>
      </c>
      <c r="AR18" s="77"/>
      <c r="AS18" s="80"/>
      <c r="AT18" s="67">
        <f t="shared" si="18"/>
        <v>0</v>
      </c>
      <c r="AU18" s="68">
        <f t="shared" si="19"/>
        <v>0</v>
      </c>
      <c r="AV18" s="81">
        <f>IFERROR(INDEX(ШТ!$E$10:$AA$145,MATCH(AT18,ШТ!$E$10:$E$145,0),MATCH(AU18,ШТ!$E$9:$AA$9,0)),0)</f>
        <v>0</v>
      </c>
      <c r="AW18" s="88"/>
      <c r="AX18" s="67">
        <f t="shared" si="20"/>
        <v>0</v>
      </c>
      <c r="AY18" s="68">
        <f t="shared" si="21"/>
        <v>0</v>
      </c>
      <c r="AZ18" s="81">
        <f>IFERROR(INDEX('100 м.п.'!$E$12:$AA$140,MATCH(AX18,'100 м.п.'!$E$12:$E$140,0),MATCH(AY18,'100 м.п.'!$E$11:$AA$11,0)),0)</f>
        <v>0</v>
      </c>
      <c r="BA18" s="91"/>
      <c r="BB18" s="80"/>
      <c r="BC18" s="67">
        <f t="shared" si="22"/>
        <v>0</v>
      </c>
      <c r="BD18" s="68">
        <f t="shared" si="23"/>
        <v>0</v>
      </c>
      <c r="BE18" s="81">
        <f>IFERROR(INDEX(ШТ!$E$10:$AA$145,MATCH(BC18,ШТ!$E$10:$E$145,0),MATCH(BD18,ШТ!$E$9:$AA$9,0)),0)</f>
        <v>0</v>
      </c>
      <c r="BF18" s="88"/>
      <c r="BG18" s="67">
        <f t="shared" si="24"/>
        <v>0</v>
      </c>
      <c r="BH18" s="68">
        <f t="shared" si="25"/>
        <v>0</v>
      </c>
      <c r="BI18" s="81">
        <f>IFERROR(INDEX('100 м.п.'!$E$12:$AA$140,MATCH(BG18,'100 м.п.'!$E$12:$E$140,0),MATCH(BH18,'100 м.п.'!$E$11:$AA$11,0)),0)</f>
        <v>0</v>
      </c>
      <c r="BJ18" s="77"/>
      <c r="BK18" s="80"/>
      <c r="BL18" s="67">
        <f t="shared" si="26"/>
        <v>0</v>
      </c>
      <c r="BM18" s="68">
        <f t="shared" si="27"/>
        <v>0</v>
      </c>
      <c r="BN18" s="81">
        <f>IFERROR(INDEX(ШТ!$E$10:$AA$145,MATCH(BL18,ШТ!$E$10:$E$145,0),MATCH(BM18,ШТ!$E$9:$AA$9,0)),0)</f>
        <v>0</v>
      </c>
      <c r="BO18" s="88"/>
      <c r="BP18" s="67">
        <f t="shared" si="28"/>
        <v>0</v>
      </c>
      <c r="BQ18" s="68">
        <f t="shared" si="29"/>
        <v>0</v>
      </c>
      <c r="BR18" s="81">
        <f>IFERROR(INDEX('100 м.п.'!$E$12:$AA$140,MATCH(BP18,'100 м.п.'!$E$12:$E$140,0),MATCH(BQ18,'100 м.п.'!$E$11:$AA$11,0)),0)</f>
        <v>0</v>
      </c>
      <c r="BS18" s="91"/>
      <c r="BT18" s="80"/>
      <c r="BU18" s="67">
        <f t="shared" si="30"/>
        <v>0</v>
      </c>
      <c r="BV18" s="68">
        <f t="shared" si="31"/>
        <v>0</v>
      </c>
      <c r="BW18" s="81">
        <f>IFERROR(INDEX(ШТ!$E$10:$AA$145,MATCH(BU18,ШТ!$E$10:$E$145,0),MATCH(BV18,ШТ!$E$9:$AA$9,0)),0)</f>
        <v>0</v>
      </c>
      <c r="BX18" s="88"/>
      <c r="BY18" s="67">
        <f t="shared" si="32"/>
        <v>0</v>
      </c>
      <c r="BZ18" s="68">
        <f t="shared" si="33"/>
        <v>0</v>
      </c>
      <c r="CA18" s="81">
        <f>IFERROR(INDEX('100 м.п.'!$E$12:$AA$140,MATCH(BY18,'100 м.п.'!$E$12:$E$140,0),MATCH(BZ18,'100 м.п.'!$E$11:$AA$11,0)),0)</f>
        <v>0</v>
      </c>
      <c r="CB18" s="77"/>
      <c r="CC18" s="80"/>
      <c r="CD18" s="67">
        <f t="shared" si="34"/>
        <v>0</v>
      </c>
      <c r="CE18" s="68">
        <f t="shared" si="35"/>
        <v>0</v>
      </c>
      <c r="CF18" s="81">
        <f>IFERROR(INDEX(ШТ!$E$10:$AA$145,MATCH(CD18,ШТ!$E$10:$E$145,0),MATCH(CE18,ШТ!$E$9:$AA$9,0)),0)</f>
        <v>0</v>
      </c>
      <c r="CG18" s="88"/>
      <c r="CH18" s="67">
        <f t="shared" si="36"/>
        <v>0</v>
      </c>
      <c r="CI18" s="68">
        <f t="shared" si="37"/>
        <v>0</v>
      </c>
      <c r="CJ18" s="81">
        <f>IFERROR(INDEX('100 м.п.'!$E$12:$AA$140,MATCH(CH18,'100 м.п.'!$E$12:$E$140,0),MATCH(CI18,'100 м.п.'!$E$11:$AA$11,0)),0)</f>
        <v>0</v>
      </c>
      <c r="CK18" s="91"/>
      <c r="CL18" s="80"/>
      <c r="CM18" s="67">
        <f t="shared" si="38"/>
        <v>0</v>
      </c>
      <c r="CN18" s="68">
        <f t="shared" si="39"/>
        <v>0</v>
      </c>
      <c r="CO18" s="81">
        <f>IFERROR(INDEX(ШТ!$E$10:$AA$145,MATCH(CM18,ШТ!$E$10:$E$145,0),MATCH(CN18,ШТ!$E$9:$AA$9,0)),0)</f>
        <v>0</v>
      </c>
      <c r="CP18" s="88"/>
      <c r="CQ18" s="67">
        <f t="shared" si="40"/>
        <v>0</v>
      </c>
      <c r="CR18" s="68">
        <f t="shared" si="41"/>
        <v>0</v>
      </c>
      <c r="CS18" s="81">
        <f>IFERROR(INDEX('100 м.п.'!$E$12:$AA$140,MATCH(CQ18,'100 м.п.'!$E$12:$E$140,0),MATCH(CR18,'100 м.п.'!$E$11:$AA$11,0)),0)</f>
        <v>0</v>
      </c>
      <c r="CT18" s="91"/>
      <c r="CU18" s="80"/>
      <c r="CV18" s="67">
        <f t="shared" si="42"/>
        <v>0</v>
      </c>
      <c r="CW18" s="68">
        <f t="shared" si="43"/>
        <v>0</v>
      </c>
      <c r="CX18" s="81">
        <f>IFERROR(INDEX(ШТ!$E$10:$AA$145,MATCH(CV18,ШТ!$E$10:$E$145,0),MATCH(CW18,ШТ!$E$9:$AA$9,0)),0)</f>
        <v>0</v>
      </c>
      <c r="CY18" s="88"/>
      <c r="CZ18" s="67">
        <f t="shared" si="44"/>
        <v>0</v>
      </c>
      <c r="DA18" s="68">
        <f t="shared" si="45"/>
        <v>0</v>
      </c>
      <c r="DB18" s="81">
        <f>IFERROR(INDEX('100 м.п.'!$E$12:$AA$140,MATCH(CZ18,'100 м.п.'!$E$12:$E$140,0),MATCH(DA18,'100 м.п.'!$E$11:$AA$11,0)),0)</f>
        <v>0</v>
      </c>
      <c r="DC18" s="77"/>
      <c r="DD18" s="80"/>
      <c r="DE18" s="67">
        <f t="shared" si="46"/>
        <v>0</v>
      </c>
      <c r="DF18" s="68">
        <f t="shared" si="47"/>
        <v>0</v>
      </c>
      <c r="DG18" s="81">
        <f>IFERROR(INDEX(ШТ!$E$10:$AA$145,MATCH(DE18,ШТ!$E$10:$E$145,0),MATCH(DF18,ШТ!$E$9:$AA$9,0)),0)</f>
        <v>0</v>
      </c>
      <c r="DH18" s="88"/>
      <c r="DI18" s="67">
        <f t="shared" si="48"/>
        <v>0</v>
      </c>
      <c r="DJ18" s="68">
        <f t="shared" si="49"/>
        <v>0</v>
      </c>
      <c r="DK18" s="81">
        <f>IFERROR(INDEX('100 м.п.'!$E$12:$AA$140,MATCH(DI18,'100 м.п.'!$E$12:$E$140,0),MATCH(DJ18,'100 м.п.'!$E$11:$AA$11,0)),0)</f>
        <v>0</v>
      </c>
      <c r="DL18" s="91"/>
      <c r="DM18" s="80"/>
      <c r="DN18" s="67">
        <f t="shared" si="50"/>
        <v>0</v>
      </c>
      <c r="DO18" s="68">
        <f t="shared" si="51"/>
        <v>0</v>
      </c>
      <c r="DP18" s="81">
        <f>IFERROR(INDEX(ШТ!$E$10:$AA$145,MATCH(DN18,ШТ!$E$10:$E$145,0),MATCH(DO18,ШТ!$E$9:$AA$9,0)),0)</f>
        <v>0</v>
      </c>
      <c r="DQ18" s="88"/>
      <c r="DR18" s="67">
        <f t="shared" si="52"/>
        <v>0</v>
      </c>
      <c r="DS18" s="68">
        <f t="shared" si="53"/>
        <v>0</v>
      </c>
      <c r="DT18" s="81">
        <f>IFERROR(INDEX('100 м.п.'!$E$12:$AA$140,MATCH(DR18,'100 м.п.'!$E$12:$E$140,0),MATCH(DS18,'100 м.п.'!$E$11:$AA$11,0)),0)</f>
        <v>0</v>
      </c>
      <c r="DU18" s="77"/>
      <c r="DV18" s="80"/>
      <c r="DW18" s="67">
        <f t="shared" si="54"/>
        <v>0</v>
      </c>
      <c r="DX18" s="68">
        <f t="shared" si="55"/>
        <v>0</v>
      </c>
      <c r="DY18" s="81">
        <f>IFERROR(INDEX(ШТ!$E$10:$AA$145,MATCH(DW18,ШТ!$E$10:$E$145,0),MATCH(DX18,ШТ!$E$9:$AA$9,0)),0)</f>
        <v>0</v>
      </c>
      <c r="DZ18" s="88"/>
      <c r="EA18" s="67">
        <f t="shared" si="56"/>
        <v>0</v>
      </c>
      <c r="EB18" s="68">
        <f t="shared" si="57"/>
        <v>0</v>
      </c>
      <c r="EC18" s="81">
        <f>IFERROR(INDEX('100 м.п.'!$E$12:$AA$140,MATCH(EA18,'100 м.п.'!$E$12:$E$140,0),MATCH(EB18,'100 м.п.'!$E$11:$AA$11,0)),0)</f>
        <v>0</v>
      </c>
      <c r="ED18" s="91"/>
      <c r="EE18" s="80"/>
      <c r="EF18" s="67">
        <f t="shared" si="58"/>
        <v>0</v>
      </c>
      <c r="EG18" s="68">
        <f t="shared" si="59"/>
        <v>0</v>
      </c>
      <c r="EH18" s="81">
        <f>IFERROR(INDEX(ШТ!$E$10:$AA$145,MATCH(EF18,ШТ!$E$10:$E$145,0),MATCH(EG18,ШТ!$E$9:$AA$9,0)),0)</f>
        <v>0</v>
      </c>
      <c r="EI18" s="88"/>
      <c r="EJ18" s="67">
        <f t="shared" si="60"/>
        <v>0</v>
      </c>
      <c r="EK18" s="68">
        <f t="shared" si="61"/>
        <v>0</v>
      </c>
      <c r="EL18" s="81">
        <f>IFERROR(INDEX('100 м.п.'!$E$12:$AA$140,MATCH(EJ18,'100 м.п.'!$E$12:$E$140,0),MATCH(EK18,'100 м.п.'!$E$11:$AA$11,0)),0)</f>
        <v>0</v>
      </c>
      <c r="EM18" s="86">
        <f t="shared" si="62"/>
        <v>1828</v>
      </c>
      <c r="EN18" s="9">
        <f t="shared" si="63"/>
        <v>7.86</v>
      </c>
      <c r="EO18" s="10">
        <f t="shared" si="64"/>
        <v>19.2</v>
      </c>
      <c r="EP18" s="95">
        <f>IFERROR(RANK(EM18,$EM$5:$EM$54,0)+COUNTIF($EM$5:EM18,EM18)-1,0)</f>
        <v>10</v>
      </c>
      <c r="EQ18" s="4">
        <f>IFERROR(RANK(EN18,$EN$5:$EN$54,1)+COUNTIF($EN$5:EN18,EN18)-1,0)</f>
        <v>9</v>
      </c>
      <c r="ER18" s="4">
        <f>IFERROR(RANK(EO18,$EO$5:$EO$54,1)+COUNTIF($EO$5:EO18,EO18)-1,0)</f>
        <v>8</v>
      </c>
      <c r="ET18" s="6">
        <v>14</v>
      </c>
      <c r="EU18" s="11" t="str">
        <f t="shared" si="65"/>
        <v>Петросов Иван</v>
      </c>
      <c r="EV18" s="7">
        <f t="shared" si="66"/>
        <v>1436</v>
      </c>
      <c r="EX18" s="6">
        <v>14</v>
      </c>
      <c r="EY18" s="11" t="str">
        <f t="shared" si="0"/>
        <v>Салахов Марсель</v>
      </c>
      <c r="EZ18" s="7">
        <f t="shared" si="1"/>
        <v>7.94</v>
      </c>
      <c r="FB18" s="6">
        <v>14</v>
      </c>
      <c r="FC18" s="11" t="str">
        <f t="shared" si="67"/>
        <v>Ломкин Александр</v>
      </c>
      <c r="FD18" s="7">
        <f t="shared" si="68"/>
        <v>20.05</v>
      </c>
    </row>
    <row r="19" spans="1:160" ht="14">
      <c r="A19" s="3">
        <v>15</v>
      </c>
      <c r="B19" s="123" t="s">
        <v>84</v>
      </c>
      <c r="C19" s="122"/>
      <c r="D19" s="128">
        <v>2010</v>
      </c>
      <c r="E19" s="122"/>
      <c r="F19" s="123" t="s">
        <v>85</v>
      </c>
      <c r="G19" s="122"/>
      <c r="H19" s="100"/>
      <c r="I19" s="80"/>
      <c r="J19" s="67">
        <f t="shared" si="2"/>
        <v>0</v>
      </c>
      <c r="K19" s="68">
        <f t="shared" si="3"/>
        <v>0</v>
      </c>
      <c r="L19" s="81">
        <f>IFERROR(INDEX(ШТ!$E$10:$AA$145,MATCH(J19,ШТ!$E$10:$E$145,0),MATCH(K19,ШТ!$E$9:$AA$9,0)),0)</f>
        <v>0</v>
      </c>
      <c r="M19" s="80"/>
      <c r="N19" s="67">
        <f t="shared" si="4"/>
        <v>0</v>
      </c>
      <c r="O19" s="68">
        <f t="shared" si="5"/>
        <v>0</v>
      </c>
      <c r="P19" s="81">
        <f>IFERROR(INDEX('100 м.п.'!$E$12:$AA$140,MATCH(N19,'100 м.п.'!$E$12:$E$140,0),MATCH(O19,'100 м.п.'!$E$11:$AA$11,0)),0)</f>
        <v>0</v>
      </c>
      <c r="Q19" s="91"/>
      <c r="R19" s="80"/>
      <c r="S19" s="67">
        <f t="shared" si="6"/>
        <v>0</v>
      </c>
      <c r="T19" s="68">
        <f t="shared" si="7"/>
        <v>0</v>
      </c>
      <c r="U19" s="81">
        <f>IFERROR(INDEX(ШТ!$E$10:$AA$145,MATCH(S19,ШТ!$E$10:$E$145,0),MATCH(T19,ШТ!$E$9:$AA$9,0)),0)</f>
        <v>0</v>
      </c>
      <c r="V19" s="80"/>
      <c r="W19" s="67">
        <f t="shared" si="8"/>
        <v>0</v>
      </c>
      <c r="X19" s="68">
        <f t="shared" si="9"/>
        <v>0</v>
      </c>
      <c r="Y19" s="81">
        <f>IFERROR(INDEX('100 м.п.'!$E$12:$AA$140,MATCH(W19,'100 м.п.'!$E$12:$E$140,0),MATCH(X19,'100 м.п.'!$E$11:$AA$11,0)),0)</f>
        <v>0</v>
      </c>
      <c r="Z19" s="100" t="s">
        <v>83</v>
      </c>
      <c r="AA19" s="80">
        <v>7.86</v>
      </c>
      <c r="AB19" s="67">
        <f t="shared" si="10"/>
        <v>7.8</v>
      </c>
      <c r="AC19" s="68">
        <f t="shared" si="11"/>
        <v>6</v>
      </c>
      <c r="AD19" s="81">
        <f>IFERROR(INDEX(ШТ!$E$10:$AA$145,MATCH(AB19,ШТ!$E$10:$E$145,0),MATCH(AC19,ШТ!$E$9:$AA$9,0)),0)</f>
        <v>1040</v>
      </c>
      <c r="AE19" s="88">
        <v>26.73</v>
      </c>
      <c r="AF19" s="67">
        <f t="shared" si="12"/>
        <v>26.7</v>
      </c>
      <c r="AG19" s="68">
        <f t="shared" si="13"/>
        <v>3</v>
      </c>
      <c r="AH19" s="81">
        <f>IFERROR(INDEX('100 м.п.'!$E$12:$AA$140,MATCH(AF19,'100 м.п.'!$E$12:$E$140,0),MATCH(AG19,'100 м.п.'!$E$11:$AA$11,0)),0)</f>
        <v>84</v>
      </c>
      <c r="AI19" s="173"/>
      <c r="AJ19" s="80"/>
      <c r="AK19" s="67">
        <f t="shared" si="14"/>
        <v>0</v>
      </c>
      <c r="AL19" s="68">
        <f t="shared" si="15"/>
        <v>0</v>
      </c>
      <c r="AM19" s="81">
        <f>IFERROR(INDEX(ШТ!$E$10:$AA$145,MATCH(AK19,ШТ!$E$10:$E$145,0),MATCH(AL19,ШТ!$E$9:$AA$9,0)),0)</f>
        <v>0</v>
      </c>
      <c r="AN19" s="88"/>
      <c r="AO19" s="67">
        <f t="shared" si="16"/>
        <v>0</v>
      </c>
      <c r="AP19" s="68">
        <f t="shared" si="17"/>
        <v>0</v>
      </c>
      <c r="AQ19" s="81">
        <f>IFERROR(INDEX('100 м.п.'!$E$12:$AA$140,MATCH(AO19,'100 м.п.'!$E$12:$E$140,0),MATCH(AP19,'100 м.п.'!$E$11:$AA$11,0)),0)</f>
        <v>0</v>
      </c>
      <c r="AR19" s="77"/>
      <c r="AS19" s="80"/>
      <c r="AT19" s="67">
        <f t="shared" si="18"/>
        <v>0</v>
      </c>
      <c r="AU19" s="68">
        <f t="shared" si="19"/>
        <v>0</v>
      </c>
      <c r="AV19" s="81">
        <f>IFERROR(INDEX(ШТ!$E$10:$AA$145,MATCH(AT19,ШТ!$E$10:$E$145,0),MATCH(AU19,ШТ!$E$9:$AA$9,0)),0)</f>
        <v>0</v>
      </c>
      <c r="AW19" s="88"/>
      <c r="AX19" s="67">
        <f t="shared" si="20"/>
        <v>0</v>
      </c>
      <c r="AY19" s="68">
        <f t="shared" si="21"/>
        <v>0</v>
      </c>
      <c r="AZ19" s="81">
        <f>IFERROR(INDEX('100 м.п.'!$E$12:$AA$140,MATCH(AX19,'100 м.п.'!$E$12:$E$140,0),MATCH(AY19,'100 м.п.'!$E$11:$AA$11,0)),0)</f>
        <v>0</v>
      </c>
      <c r="BA19" s="91"/>
      <c r="BB19" s="80"/>
      <c r="BC19" s="67">
        <f t="shared" si="22"/>
        <v>0</v>
      </c>
      <c r="BD19" s="68">
        <f t="shared" si="23"/>
        <v>0</v>
      </c>
      <c r="BE19" s="81">
        <f>IFERROR(INDEX(ШТ!$E$10:$AA$145,MATCH(BC19,ШТ!$E$10:$E$145,0),MATCH(BD19,ШТ!$E$9:$AA$9,0)),0)</f>
        <v>0</v>
      </c>
      <c r="BF19" s="88"/>
      <c r="BG19" s="67">
        <f t="shared" si="24"/>
        <v>0</v>
      </c>
      <c r="BH19" s="68">
        <f t="shared" si="25"/>
        <v>0</v>
      </c>
      <c r="BI19" s="81">
        <f>IFERROR(INDEX('100 м.п.'!$E$12:$AA$140,MATCH(BG19,'100 м.п.'!$E$12:$E$140,0),MATCH(BH19,'100 м.п.'!$E$11:$AA$11,0)),0)</f>
        <v>0</v>
      </c>
      <c r="BJ19" s="77"/>
      <c r="BK19" s="80"/>
      <c r="BL19" s="67">
        <f t="shared" si="26"/>
        <v>0</v>
      </c>
      <c r="BM19" s="68">
        <f t="shared" si="27"/>
        <v>0</v>
      </c>
      <c r="BN19" s="81">
        <f>IFERROR(INDEX(ШТ!$E$10:$AA$145,MATCH(BL19,ШТ!$E$10:$E$145,0),MATCH(BM19,ШТ!$E$9:$AA$9,0)),0)</f>
        <v>0</v>
      </c>
      <c r="BO19" s="88"/>
      <c r="BP19" s="67">
        <f t="shared" si="28"/>
        <v>0</v>
      </c>
      <c r="BQ19" s="68">
        <f t="shared" si="29"/>
        <v>0</v>
      </c>
      <c r="BR19" s="81">
        <f>IFERROR(INDEX('100 м.п.'!$E$12:$AA$140,MATCH(BP19,'100 м.п.'!$E$12:$E$140,0),MATCH(BQ19,'100 м.п.'!$E$11:$AA$11,0)),0)</f>
        <v>0</v>
      </c>
      <c r="BS19" s="91"/>
      <c r="BT19" s="80"/>
      <c r="BU19" s="67">
        <f t="shared" si="30"/>
        <v>0</v>
      </c>
      <c r="BV19" s="68">
        <f t="shared" si="31"/>
        <v>0</v>
      </c>
      <c r="BW19" s="81">
        <f>IFERROR(INDEX(ШТ!$E$10:$AA$145,MATCH(BU19,ШТ!$E$10:$E$145,0),MATCH(BV19,ШТ!$E$9:$AA$9,0)),0)</f>
        <v>0</v>
      </c>
      <c r="BX19" s="88"/>
      <c r="BY19" s="67">
        <f t="shared" si="32"/>
        <v>0</v>
      </c>
      <c r="BZ19" s="68">
        <f t="shared" si="33"/>
        <v>0</v>
      </c>
      <c r="CA19" s="81">
        <f>IFERROR(INDEX('100 м.п.'!$E$12:$AA$140,MATCH(BY19,'100 м.п.'!$E$12:$E$140,0),MATCH(BZ19,'100 м.п.'!$E$11:$AA$11,0)),0)</f>
        <v>0</v>
      </c>
      <c r="CB19" s="77"/>
      <c r="CC19" s="80"/>
      <c r="CD19" s="67">
        <f t="shared" si="34"/>
        <v>0</v>
      </c>
      <c r="CE19" s="68">
        <f t="shared" si="35"/>
        <v>0</v>
      </c>
      <c r="CF19" s="81">
        <f>IFERROR(INDEX(ШТ!$E$10:$AA$145,MATCH(CD19,ШТ!$E$10:$E$145,0),MATCH(CE19,ШТ!$E$9:$AA$9,0)),0)</f>
        <v>0</v>
      </c>
      <c r="CG19" s="88"/>
      <c r="CH19" s="67">
        <f t="shared" si="36"/>
        <v>0</v>
      </c>
      <c r="CI19" s="68">
        <f t="shared" si="37"/>
        <v>0</v>
      </c>
      <c r="CJ19" s="81">
        <f>IFERROR(INDEX('100 м.п.'!$E$12:$AA$140,MATCH(CH19,'100 м.п.'!$E$12:$E$140,0),MATCH(CI19,'100 м.п.'!$E$11:$AA$11,0)),0)</f>
        <v>0</v>
      </c>
      <c r="CK19" s="91"/>
      <c r="CL19" s="80"/>
      <c r="CM19" s="67">
        <f t="shared" si="38"/>
        <v>0</v>
      </c>
      <c r="CN19" s="68">
        <f t="shared" si="39"/>
        <v>0</v>
      </c>
      <c r="CO19" s="81">
        <f>IFERROR(INDEX(ШТ!$E$10:$AA$145,MATCH(CM19,ШТ!$E$10:$E$145,0),MATCH(CN19,ШТ!$E$9:$AA$9,0)),0)</f>
        <v>0</v>
      </c>
      <c r="CP19" s="88"/>
      <c r="CQ19" s="67">
        <f t="shared" si="40"/>
        <v>0</v>
      </c>
      <c r="CR19" s="68">
        <f t="shared" si="41"/>
        <v>0</v>
      </c>
      <c r="CS19" s="81">
        <f>IFERROR(INDEX('100 м.п.'!$E$12:$AA$140,MATCH(CQ19,'100 м.п.'!$E$12:$E$140,0),MATCH(CR19,'100 м.п.'!$E$11:$AA$11,0)),0)</f>
        <v>0</v>
      </c>
      <c r="CT19" s="91"/>
      <c r="CU19" s="80"/>
      <c r="CV19" s="67">
        <f t="shared" si="42"/>
        <v>0</v>
      </c>
      <c r="CW19" s="68">
        <f t="shared" si="43"/>
        <v>0</v>
      </c>
      <c r="CX19" s="81">
        <f>IFERROR(INDEX(ШТ!$E$10:$AA$145,MATCH(CV19,ШТ!$E$10:$E$145,0),MATCH(CW19,ШТ!$E$9:$AA$9,0)),0)</f>
        <v>0</v>
      </c>
      <c r="CY19" s="88"/>
      <c r="CZ19" s="67">
        <f t="shared" si="44"/>
        <v>0</v>
      </c>
      <c r="DA19" s="68">
        <f t="shared" si="45"/>
        <v>0</v>
      </c>
      <c r="DB19" s="81">
        <f>IFERROR(INDEX('100 м.п.'!$E$12:$AA$140,MATCH(CZ19,'100 м.п.'!$E$12:$E$140,0),MATCH(DA19,'100 м.п.'!$E$11:$AA$11,0)),0)</f>
        <v>0</v>
      </c>
      <c r="DC19" s="77"/>
      <c r="DD19" s="80"/>
      <c r="DE19" s="67">
        <f t="shared" si="46"/>
        <v>0</v>
      </c>
      <c r="DF19" s="68">
        <f t="shared" si="47"/>
        <v>0</v>
      </c>
      <c r="DG19" s="81">
        <f>IFERROR(INDEX(ШТ!$E$10:$AA$145,MATCH(DE19,ШТ!$E$10:$E$145,0),MATCH(DF19,ШТ!$E$9:$AA$9,0)),0)</f>
        <v>0</v>
      </c>
      <c r="DH19" s="88"/>
      <c r="DI19" s="67">
        <f t="shared" si="48"/>
        <v>0</v>
      </c>
      <c r="DJ19" s="68">
        <f t="shared" si="49"/>
        <v>0</v>
      </c>
      <c r="DK19" s="81">
        <f>IFERROR(INDEX('100 м.п.'!$E$12:$AA$140,MATCH(DI19,'100 м.п.'!$E$12:$E$140,0),MATCH(DJ19,'100 м.п.'!$E$11:$AA$11,0)),0)</f>
        <v>0</v>
      </c>
      <c r="DL19" s="91"/>
      <c r="DM19" s="80"/>
      <c r="DN19" s="67">
        <f t="shared" si="50"/>
        <v>0</v>
      </c>
      <c r="DO19" s="68">
        <f t="shared" si="51"/>
        <v>0</v>
      </c>
      <c r="DP19" s="81">
        <f>IFERROR(INDEX(ШТ!$E$10:$AA$145,MATCH(DN19,ШТ!$E$10:$E$145,0),MATCH(DO19,ШТ!$E$9:$AA$9,0)),0)</f>
        <v>0</v>
      </c>
      <c r="DQ19" s="88"/>
      <c r="DR19" s="67">
        <f t="shared" si="52"/>
        <v>0</v>
      </c>
      <c r="DS19" s="68">
        <f t="shared" si="53"/>
        <v>0</v>
      </c>
      <c r="DT19" s="81">
        <f>IFERROR(INDEX('100 м.п.'!$E$12:$AA$140,MATCH(DR19,'100 м.п.'!$E$12:$E$140,0),MATCH(DS19,'100 м.п.'!$E$11:$AA$11,0)),0)</f>
        <v>0</v>
      </c>
      <c r="DU19" s="77"/>
      <c r="DV19" s="80"/>
      <c r="DW19" s="67">
        <f t="shared" si="54"/>
        <v>0</v>
      </c>
      <c r="DX19" s="68">
        <f t="shared" si="55"/>
        <v>0</v>
      </c>
      <c r="DY19" s="81">
        <f>IFERROR(INDEX(ШТ!$E$10:$AA$145,MATCH(DW19,ШТ!$E$10:$E$145,0),MATCH(DX19,ШТ!$E$9:$AA$9,0)),0)</f>
        <v>0</v>
      </c>
      <c r="DZ19" s="88"/>
      <c r="EA19" s="67">
        <f t="shared" si="56"/>
        <v>0</v>
      </c>
      <c r="EB19" s="68">
        <f t="shared" si="57"/>
        <v>0</v>
      </c>
      <c r="EC19" s="81">
        <f>IFERROR(INDEX('100 м.п.'!$E$12:$AA$140,MATCH(EA19,'100 м.п.'!$E$12:$E$140,0),MATCH(EB19,'100 м.п.'!$E$11:$AA$11,0)),0)</f>
        <v>0</v>
      </c>
      <c r="ED19" s="91"/>
      <c r="EE19" s="80"/>
      <c r="EF19" s="67">
        <f t="shared" si="58"/>
        <v>0</v>
      </c>
      <c r="EG19" s="68">
        <f t="shared" si="59"/>
        <v>0</v>
      </c>
      <c r="EH19" s="81">
        <f>IFERROR(INDEX(ШТ!$E$10:$AA$145,MATCH(EF19,ШТ!$E$10:$E$145,0),MATCH(EG19,ШТ!$E$9:$AA$9,0)),0)</f>
        <v>0</v>
      </c>
      <c r="EI19" s="88"/>
      <c r="EJ19" s="67">
        <f t="shared" si="60"/>
        <v>0</v>
      </c>
      <c r="EK19" s="68">
        <f t="shared" si="61"/>
        <v>0</v>
      </c>
      <c r="EL19" s="81">
        <f>IFERROR(INDEX('100 м.п.'!$E$12:$AA$140,MATCH(EJ19,'100 м.п.'!$E$12:$E$140,0),MATCH(EK19,'100 м.п.'!$E$11:$AA$11,0)),0)</f>
        <v>0</v>
      </c>
      <c r="EM19" s="86">
        <f t="shared" si="62"/>
        <v>1124</v>
      </c>
      <c r="EN19" s="9">
        <f t="shared" si="63"/>
        <v>7.86</v>
      </c>
      <c r="EO19" s="10">
        <f t="shared" si="64"/>
        <v>26.73</v>
      </c>
      <c r="EP19" s="95">
        <f>IFERROR(RANK(EM19,$EM$5:$EM$54,0)+COUNTIF($EM$5:EM19,EM19)-1,0)</f>
        <v>20</v>
      </c>
      <c r="EQ19" s="4">
        <f>IFERROR(RANK(EN19,$EN$5:$EN$54,1)+COUNTIF($EN$5:EN19,EN19)-1,0)</f>
        <v>10</v>
      </c>
      <c r="ER19" s="4">
        <f>IFERROR(RANK(EO19,$EO$5:$EO$54,1)+COUNTIF($EO$5:EO19,EO19)-1,0)</f>
        <v>21</v>
      </c>
      <c r="ET19" s="6">
        <v>15</v>
      </c>
      <c r="EU19" s="11" t="str">
        <f t="shared" si="65"/>
        <v>Цулик Андрей</v>
      </c>
      <c r="EV19" s="7">
        <f t="shared" si="66"/>
        <v>1425</v>
      </c>
      <c r="EX19" s="6">
        <v>15</v>
      </c>
      <c r="EY19" s="11" t="str">
        <f t="shared" si="0"/>
        <v>Беломенов Глеб</v>
      </c>
      <c r="EZ19" s="7">
        <f t="shared" si="1"/>
        <v>7.94</v>
      </c>
      <c r="FB19" s="6">
        <v>15</v>
      </c>
      <c r="FC19" s="11" t="str">
        <f t="shared" si="67"/>
        <v>Цулик Андрей</v>
      </c>
      <c r="FD19" s="7">
        <f t="shared" si="68"/>
        <v>20.100000000000001</v>
      </c>
    </row>
    <row r="20" spans="1:160" ht="14">
      <c r="A20" s="3">
        <v>16</v>
      </c>
      <c r="B20" s="123" t="s">
        <v>86</v>
      </c>
      <c r="C20" s="122"/>
      <c r="D20" s="128">
        <v>2010</v>
      </c>
      <c r="E20" s="122"/>
      <c r="F20" s="123" t="s">
        <v>87</v>
      </c>
      <c r="G20" s="122"/>
      <c r="H20" s="100"/>
      <c r="I20" s="80"/>
      <c r="J20" s="67">
        <f t="shared" si="2"/>
        <v>0</v>
      </c>
      <c r="K20" s="68">
        <f t="shared" si="3"/>
        <v>0</v>
      </c>
      <c r="L20" s="81">
        <f>IFERROR(INDEX(ШТ!$E$10:$AA$145,MATCH(J20,ШТ!$E$10:$E$145,0),MATCH(K20,ШТ!$E$9:$AA$9,0)),0)</f>
        <v>0</v>
      </c>
      <c r="M20" s="80"/>
      <c r="N20" s="67">
        <f t="shared" si="4"/>
        <v>0</v>
      </c>
      <c r="O20" s="68">
        <f t="shared" si="5"/>
        <v>0</v>
      </c>
      <c r="P20" s="81">
        <f>IFERROR(INDEX('100 м.п.'!$E$12:$AA$140,MATCH(N20,'100 м.п.'!$E$12:$E$140,0),MATCH(O20,'100 м.п.'!$E$11:$AA$11,0)),0)</f>
        <v>0</v>
      </c>
      <c r="Q20" s="91"/>
      <c r="R20" s="80"/>
      <c r="S20" s="67">
        <f t="shared" si="6"/>
        <v>0</v>
      </c>
      <c r="T20" s="68">
        <f t="shared" si="7"/>
        <v>0</v>
      </c>
      <c r="U20" s="81">
        <f>IFERROR(INDEX(ШТ!$E$10:$AA$145,MATCH(S20,ШТ!$E$10:$E$145,0),MATCH(T20,ШТ!$E$9:$AA$9,0)),0)</f>
        <v>0</v>
      </c>
      <c r="V20" s="80"/>
      <c r="W20" s="67">
        <f t="shared" si="8"/>
        <v>0</v>
      </c>
      <c r="X20" s="68">
        <f t="shared" si="9"/>
        <v>0</v>
      </c>
      <c r="Y20" s="81">
        <f>IFERROR(INDEX('100 м.п.'!$E$12:$AA$140,MATCH(W20,'100 м.п.'!$E$12:$E$140,0),MATCH(X20,'100 м.п.'!$E$11:$AA$11,0)),0)</f>
        <v>0</v>
      </c>
      <c r="Z20" s="100" t="s">
        <v>83</v>
      </c>
      <c r="AA20" s="80">
        <v>8.0500000000000007</v>
      </c>
      <c r="AB20" s="67">
        <f t="shared" si="10"/>
        <v>8</v>
      </c>
      <c r="AC20" s="68">
        <f t="shared" si="11"/>
        <v>5</v>
      </c>
      <c r="AD20" s="81">
        <f>IFERROR(INDEX(ШТ!$E$10:$AA$145,MATCH(AB20,ШТ!$E$10:$E$145,0),MATCH(AC20,ШТ!$E$9:$AA$9,0)),0)</f>
        <v>958</v>
      </c>
      <c r="AE20" s="88">
        <v>19.45</v>
      </c>
      <c r="AF20" s="67">
        <f t="shared" si="12"/>
        <v>19.399999999999999</v>
      </c>
      <c r="AG20" s="68">
        <f t="shared" si="13"/>
        <v>5</v>
      </c>
      <c r="AH20" s="81">
        <f>IFERROR(INDEX('100 м.п.'!$E$12:$AA$140,MATCH(AF20,'100 м.п.'!$E$12:$E$140,0),MATCH(AG20,'100 м.п.'!$E$11:$AA$11,0)),0)</f>
        <v>561</v>
      </c>
      <c r="AI20" s="173"/>
      <c r="AJ20" s="80"/>
      <c r="AK20" s="67">
        <f t="shared" si="14"/>
        <v>0</v>
      </c>
      <c r="AL20" s="68">
        <f t="shared" si="15"/>
        <v>0</v>
      </c>
      <c r="AM20" s="81">
        <f>IFERROR(INDEX(ШТ!$E$10:$AA$145,MATCH(AK20,ШТ!$E$10:$E$145,0),MATCH(AL20,ШТ!$E$9:$AA$9,0)),0)</f>
        <v>0</v>
      </c>
      <c r="AN20" s="88"/>
      <c r="AO20" s="67">
        <f t="shared" si="16"/>
        <v>0</v>
      </c>
      <c r="AP20" s="68">
        <f t="shared" si="17"/>
        <v>0</v>
      </c>
      <c r="AQ20" s="81">
        <f>IFERROR(INDEX('100 м.п.'!$E$12:$AA$140,MATCH(AO20,'100 м.п.'!$E$12:$E$140,0),MATCH(AP20,'100 м.п.'!$E$11:$AA$11,0)),0)</f>
        <v>0</v>
      </c>
      <c r="AR20" s="77"/>
      <c r="AS20" s="80"/>
      <c r="AT20" s="67">
        <f t="shared" si="18"/>
        <v>0</v>
      </c>
      <c r="AU20" s="68">
        <f t="shared" si="19"/>
        <v>0</v>
      </c>
      <c r="AV20" s="81">
        <f>IFERROR(INDEX(ШТ!$E$10:$AA$145,MATCH(AT20,ШТ!$E$10:$E$145,0),MATCH(AU20,ШТ!$E$9:$AA$9,0)),0)</f>
        <v>0</v>
      </c>
      <c r="AW20" s="88"/>
      <c r="AX20" s="67">
        <f t="shared" si="20"/>
        <v>0</v>
      </c>
      <c r="AY20" s="68">
        <f t="shared" si="21"/>
        <v>0</v>
      </c>
      <c r="AZ20" s="81">
        <f>IFERROR(INDEX('100 м.п.'!$E$12:$AA$140,MATCH(AX20,'100 м.п.'!$E$12:$E$140,0),MATCH(AY20,'100 м.п.'!$E$11:$AA$11,0)),0)</f>
        <v>0</v>
      </c>
      <c r="BA20" s="91"/>
      <c r="BB20" s="80"/>
      <c r="BC20" s="67">
        <f t="shared" si="22"/>
        <v>0</v>
      </c>
      <c r="BD20" s="68">
        <f t="shared" si="23"/>
        <v>0</v>
      </c>
      <c r="BE20" s="81">
        <f>IFERROR(INDEX(ШТ!$E$10:$AA$145,MATCH(BC20,ШТ!$E$10:$E$145,0),MATCH(BD20,ШТ!$E$9:$AA$9,0)),0)</f>
        <v>0</v>
      </c>
      <c r="BF20" s="88"/>
      <c r="BG20" s="67">
        <f t="shared" si="24"/>
        <v>0</v>
      </c>
      <c r="BH20" s="68">
        <f t="shared" si="25"/>
        <v>0</v>
      </c>
      <c r="BI20" s="81">
        <f>IFERROR(INDEX('100 м.п.'!$E$12:$AA$140,MATCH(BG20,'100 м.п.'!$E$12:$E$140,0),MATCH(BH20,'100 м.п.'!$E$11:$AA$11,0)),0)</f>
        <v>0</v>
      </c>
      <c r="BJ20" s="77"/>
      <c r="BK20" s="80"/>
      <c r="BL20" s="67">
        <f t="shared" si="26"/>
        <v>0</v>
      </c>
      <c r="BM20" s="68">
        <f t="shared" si="27"/>
        <v>0</v>
      </c>
      <c r="BN20" s="81">
        <f>IFERROR(INDEX(ШТ!$E$10:$AA$145,MATCH(BL20,ШТ!$E$10:$E$145,0),MATCH(BM20,ШТ!$E$9:$AA$9,0)),0)</f>
        <v>0</v>
      </c>
      <c r="BO20" s="88"/>
      <c r="BP20" s="67">
        <f t="shared" si="28"/>
        <v>0</v>
      </c>
      <c r="BQ20" s="68">
        <f t="shared" si="29"/>
        <v>0</v>
      </c>
      <c r="BR20" s="81">
        <f>IFERROR(INDEX('100 м.п.'!$E$12:$AA$140,MATCH(BP20,'100 м.п.'!$E$12:$E$140,0),MATCH(BQ20,'100 м.п.'!$E$11:$AA$11,0)),0)</f>
        <v>0</v>
      </c>
      <c r="BS20" s="91"/>
      <c r="BT20" s="80"/>
      <c r="BU20" s="67">
        <f t="shared" si="30"/>
        <v>0</v>
      </c>
      <c r="BV20" s="68">
        <f t="shared" si="31"/>
        <v>0</v>
      </c>
      <c r="BW20" s="81">
        <f>IFERROR(INDEX(ШТ!$E$10:$AA$145,MATCH(BU20,ШТ!$E$10:$E$145,0),MATCH(BV20,ШТ!$E$9:$AA$9,0)),0)</f>
        <v>0</v>
      </c>
      <c r="BX20" s="88"/>
      <c r="BY20" s="67">
        <f t="shared" si="32"/>
        <v>0</v>
      </c>
      <c r="BZ20" s="68">
        <f t="shared" si="33"/>
        <v>0</v>
      </c>
      <c r="CA20" s="81">
        <f>IFERROR(INDEX('100 м.п.'!$E$12:$AA$140,MATCH(BY20,'100 м.п.'!$E$12:$E$140,0),MATCH(BZ20,'100 м.п.'!$E$11:$AA$11,0)),0)</f>
        <v>0</v>
      </c>
      <c r="CB20" s="77"/>
      <c r="CC20" s="80"/>
      <c r="CD20" s="67">
        <f t="shared" si="34"/>
        <v>0</v>
      </c>
      <c r="CE20" s="68">
        <f t="shared" si="35"/>
        <v>0</v>
      </c>
      <c r="CF20" s="81">
        <f>IFERROR(INDEX(ШТ!$E$10:$AA$145,MATCH(CD20,ШТ!$E$10:$E$145,0),MATCH(CE20,ШТ!$E$9:$AA$9,0)),0)</f>
        <v>0</v>
      </c>
      <c r="CG20" s="88"/>
      <c r="CH20" s="67">
        <f t="shared" si="36"/>
        <v>0</v>
      </c>
      <c r="CI20" s="68">
        <f t="shared" si="37"/>
        <v>0</v>
      </c>
      <c r="CJ20" s="81">
        <f>IFERROR(INDEX('100 м.п.'!$E$12:$AA$140,MATCH(CH20,'100 м.п.'!$E$12:$E$140,0),MATCH(CI20,'100 м.п.'!$E$11:$AA$11,0)),0)</f>
        <v>0</v>
      </c>
      <c r="CK20" s="91"/>
      <c r="CL20" s="80"/>
      <c r="CM20" s="67">
        <f t="shared" si="38"/>
        <v>0</v>
      </c>
      <c r="CN20" s="68">
        <f t="shared" si="39"/>
        <v>0</v>
      </c>
      <c r="CO20" s="81">
        <f>IFERROR(INDEX(ШТ!$E$10:$AA$145,MATCH(CM20,ШТ!$E$10:$E$145,0),MATCH(CN20,ШТ!$E$9:$AA$9,0)),0)</f>
        <v>0</v>
      </c>
      <c r="CP20" s="88"/>
      <c r="CQ20" s="67">
        <f t="shared" si="40"/>
        <v>0</v>
      </c>
      <c r="CR20" s="68">
        <f t="shared" si="41"/>
        <v>0</v>
      </c>
      <c r="CS20" s="81">
        <f>IFERROR(INDEX('100 м.п.'!$E$12:$AA$140,MATCH(CQ20,'100 м.п.'!$E$12:$E$140,0),MATCH(CR20,'100 м.п.'!$E$11:$AA$11,0)),0)</f>
        <v>0</v>
      </c>
      <c r="CT20" s="91"/>
      <c r="CU20" s="80"/>
      <c r="CV20" s="67">
        <f t="shared" si="42"/>
        <v>0</v>
      </c>
      <c r="CW20" s="68">
        <f t="shared" si="43"/>
        <v>0</v>
      </c>
      <c r="CX20" s="81">
        <f>IFERROR(INDEX(ШТ!$E$10:$AA$145,MATCH(CV20,ШТ!$E$10:$E$145,0),MATCH(CW20,ШТ!$E$9:$AA$9,0)),0)</f>
        <v>0</v>
      </c>
      <c r="CY20" s="88"/>
      <c r="CZ20" s="67">
        <f t="shared" si="44"/>
        <v>0</v>
      </c>
      <c r="DA20" s="68">
        <f t="shared" si="45"/>
        <v>0</v>
      </c>
      <c r="DB20" s="81">
        <f>IFERROR(INDEX('100 м.п.'!$E$12:$AA$140,MATCH(CZ20,'100 м.п.'!$E$12:$E$140,0),MATCH(DA20,'100 м.п.'!$E$11:$AA$11,0)),0)</f>
        <v>0</v>
      </c>
      <c r="DC20" s="77"/>
      <c r="DD20" s="80"/>
      <c r="DE20" s="67">
        <f t="shared" si="46"/>
        <v>0</v>
      </c>
      <c r="DF20" s="68">
        <f t="shared" si="47"/>
        <v>0</v>
      </c>
      <c r="DG20" s="81">
        <f>IFERROR(INDEX(ШТ!$E$10:$AA$145,MATCH(DE20,ШТ!$E$10:$E$145,0),MATCH(DF20,ШТ!$E$9:$AA$9,0)),0)</f>
        <v>0</v>
      </c>
      <c r="DH20" s="88"/>
      <c r="DI20" s="67">
        <f t="shared" si="48"/>
        <v>0</v>
      </c>
      <c r="DJ20" s="68">
        <f t="shared" si="49"/>
        <v>0</v>
      </c>
      <c r="DK20" s="81">
        <f>IFERROR(INDEX('100 м.п.'!$E$12:$AA$140,MATCH(DI20,'100 м.п.'!$E$12:$E$140,0),MATCH(DJ20,'100 м.п.'!$E$11:$AA$11,0)),0)</f>
        <v>0</v>
      </c>
      <c r="DL20" s="91"/>
      <c r="DM20" s="80"/>
      <c r="DN20" s="67">
        <f t="shared" si="50"/>
        <v>0</v>
      </c>
      <c r="DO20" s="68">
        <f t="shared" si="51"/>
        <v>0</v>
      </c>
      <c r="DP20" s="81">
        <f>IFERROR(INDEX(ШТ!$E$10:$AA$145,MATCH(DN20,ШТ!$E$10:$E$145,0),MATCH(DO20,ШТ!$E$9:$AA$9,0)),0)</f>
        <v>0</v>
      </c>
      <c r="DQ20" s="88"/>
      <c r="DR20" s="67">
        <f t="shared" si="52"/>
        <v>0</v>
      </c>
      <c r="DS20" s="68">
        <f t="shared" si="53"/>
        <v>0</v>
      </c>
      <c r="DT20" s="81">
        <f>IFERROR(INDEX('100 м.п.'!$E$12:$AA$140,MATCH(DR20,'100 м.п.'!$E$12:$E$140,0),MATCH(DS20,'100 м.п.'!$E$11:$AA$11,0)),0)</f>
        <v>0</v>
      </c>
      <c r="DU20" s="77"/>
      <c r="DV20" s="80"/>
      <c r="DW20" s="67">
        <f t="shared" si="54"/>
        <v>0</v>
      </c>
      <c r="DX20" s="68">
        <f t="shared" si="55"/>
        <v>0</v>
      </c>
      <c r="DY20" s="81">
        <f>IFERROR(INDEX(ШТ!$E$10:$AA$145,MATCH(DW20,ШТ!$E$10:$E$145,0),MATCH(DX20,ШТ!$E$9:$AA$9,0)),0)</f>
        <v>0</v>
      </c>
      <c r="DZ20" s="88"/>
      <c r="EA20" s="67">
        <f t="shared" si="56"/>
        <v>0</v>
      </c>
      <c r="EB20" s="68">
        <f t="shared" si="57"/>
        <v>0</v>
      </c>
      <c r="EC20" s="81">
        <f>IFERROR(INDEX('100 м.п.'!$E$12:$AA$140,MATCH(EA20,'100 м.п.'!$E$12:$E$140,0),MATCH(EB20,'100 м.п.'!$E$11:$AA$11,0)),0)</f>
        <v>0</v>
      </c>
      <c r="ED20" s="91"/>
      <c r="EE20" s="80"/>
      <c r="EF20" s="67">
        <f t="shared" si="58"/>
        <v>0</v>
      </c>
      <c r="EG20" s="68">
        <f t="shared" si="59"/>
        <v>0</v>
      </c>
      <c r="EH20" s="81">
        <f>IFERROR(INDEX(ШТ!$E$10:$AA$145,MATCH(EF20,ШТ!$E$10:$E$145,0),MATCH(EG20,ШТ!$E$9:$AA$9,0)),0)</f>
        <v>0</v>
      </c>
      <c r="EI20" s="88"/>
      <c r="EJ20" s="67">
        <f t="shared" si="60"/>
        <v>0</v>
      </c>
      <c r="EK20" s="68">
        <f t="shared" si="61"/>
        <v>0</v>
      </c>
      <c r="EL20" s="81">
        <f>IFERROR(INDEX('100 м.п.'!$E$12:$AA$140,MATCH(EJ20,'100 м.п.'!$E$12:$E$140,0),MATCH(EK20,'100 м.п.'!$E$11:$AA$11,0)),0)</f>
        <v>0</v>
      </c>
      <c r="EM20" s="86">
        <f t="shared" si="62"/>
        <v>1519</v>
      </c>
      <c r="EN20" s="9">
        <f t="shared" si="63"/>
        <v>8.0500000000000007</v>
      </c>
      <c r="EO20" s="10">
        <f t="shared" si="64"/>
        <v>19.45</v>
      </c>
      <c r="EP20" s="95">
        <f>IFERROR(RANK(EM20,$EM$5:$EM$54,0)+COUNTIF($EM$5:EM20,EM20)-1,0)</f>
        <v>13</v>
      </c>
      <c r="EQ20" s="4">
        <f>IFERROR(RANK(EN20,$EN$5:$EN$54,1)+COUNTIF($EN$5:EN20,EN20)-1,0)</f>
        <v>17</v>
      </c>
      <c r="ER20" s="4">
        <f>IFERROR(RANK(EO20,$EO$5:$EO$54,1)+COUNTIF($EO$5:EO20,EO20)-1,0)</f>
        <v>10</v>
      </c>
      <c r="ET20" s="6">
        <v>16</v>
      </c>
      <c r="EU20" s="11" t="str">
        <f t="shared" si="65"/>
        <v>Салахов Марсель</v>
      </c>
      <c r="EV20" s="7">
        <f t="shared" si="66"/>
        <v>1395</v>
      </c>
      <c r="EX20" s="6">
        <v>16</v>
      </c>
      <c r="EY20" s="11" t="str">
        <f t="shared" si="0"/>
        <v>Фроловский Артём</v>
      </c>
      <c r="EZ20" s="7">
        <f t="shared" si="1"/>
        <v>8.0299999999999994</v>
      </c>
      <c r="FB20" s="6">
        <v>16</v>
      </c>
      <c r="FC20" s="11" t="str">
        <f t="shared" si="67"/>
        <v>Салахов Марсель</v>
      </c>
      <c r="FD20" s="7">
        <f t="shared" si="68"/>
        <v>20.22</v>
      </c>
    </row>
    <row r="21" spans="1:160" ht="15.75" customHeight="1">
      <c r="A21" s="3">
        <v>17</v>
      </c>
      <c r="B21" s="123" t="s">
        <v>88</v>
      </c>
      <c r="C21" s="122"/>
      <c r="D21" s="128">
        <v>2010</v>
      </c>
      <c r="E21" s="122"/>
      <c r="F21" s="123" t="s">
        <v>62</v>
      </c>
      <c r="G21" s="122"/>
      <c r="H21" s="100"/>
      <c r="I21" s="80"/>
      <c r="J21" s="67">
        <f t="shared" si="2"/>
        <v>0</v>
      </c>
      <c r="K21" s="68">
        <f t="shared" si="3"/>
        <v>0</v>
      </c>
      <c r="L21" s="81">
        <f>IFERROR(INDEX(ШТ!$E$10:$AA$145,MATCH(J21,ШТ!$E$10:$E$145,0),MATCH(K21,ШТ!$E$9:$AA$9,0)),0)</f>
        <v>0</v>
      </c>
      <c r="M21" s="80"/>
      <c r="N21" s="67">
        <f t="shared" si="4"/>
        <v>0</v>
      </c>
      <c r="O21" s="68">
        <f t="shared" si="5"/>
        <v>0</v>
      </c>
      <c r="P21" s="81">
        <f>IFERROR(INDEX('100 м.п.'!$E$12:$AA$140,MATCH(N21,'100 м.п.'!$E$12:$E$140,0),MATCH(O21,'100 м.п.'!$E$11:$AA$11,0)),0)</f>
        <v>0</v>
      </c>
      <c r="Q21" s="91"/>
      <c r="R21" s="80"/>
      <c r="S21" s="67">
        <f t="shared" si="6"/>
        <v>0</v>
      </c>
      <c r="T21" s="68">
        <f t="shared" si="7"/>
        <v>0</v>
      </c>
      <c r="U21" s="81">
        <f>IFERROR(INDEX(ШТ!$E$10:$AA$145,MATCH(S21,ШТ!$E$10:$E$145,0),MATCH(T21,ШТ!$E$9:$AA$9,0)),0)</f>
        <v>0</v>
      </c>
      <c r="V21" s="80"/>
      <c r="W21" s="67">
        <f t="shared" si="8"/>
        <v>0</v>
      </c>
      <c r="X21" s="68">
        <f t="shared" si="9"/>
        <v>0</v>
      </c>
      <c r="Y21" s="81">
        <f>IFERROR(INDEX('100 м.п.'!$E$12:$AA$140,MATCH(W21,'100 м.п.'!$E$12:$E$140,0),MATCH(X21,'100 м.п.'!$E$11:$AA$11,0)),0)</f>
        <v>0</v>
      </c>
      <c r="Z21" s="100" t="s">
        <v>83</v>
      </c>
      <c r="AA21" s="80">
        <v>7.94</v>
      </c>
      <c r="AB21" s="67">
        <f t="shared" si="10"/>
        <v>7.9</v>
      </c>
      <c r="AC21" s="68">
        <f t="shared" si="11"/>
        <v>4</v>
      </c>
      <c r="AD21" s="81">
        <f>IFERROR(INDEX(ШТ!$E$10:$AA$145,MATCH(AB21,ШТ!$E$10:$E$145,0),MATCH(AC21,ШТ!$E$9:$AA$9,0)),0)</f>
        <v>1005</v>
      </c>
      <c r="AE21" s="88">
        <v>20.22</v>
      </c>
      <c r="AF21" s="67">
        <f t="shared" si="12"/>
        <v>20.2</v>
      </c>
      <c r="AG21" s="68">
        <f t="shared" si="13"/>
        <v>2</v>
      </c>
      <c r="AH21" s="81">
        <f>IFERROR(INDEX('100 м.п.'!$E$12:$AA$140,MATCH(AF21,'100 м.п.'!$E$12:$E$140,0),MATCH(AG21,'100 м.п.'!$E$11:$AA$11,0)),0)</f>
        <v>390</v>
      </c>
      <c r="AI21" s="173"/>
      <c r="AJ21" s="80"/>
      <c r="AK21" s="67">
        <f t="shared" si="14"/>
        <v>0</v>
      </c>
      <c r="AL21" s="68">
        <f t="shared" si="15"/>
        <v>0</v>
      </c>
      <c r="AM21" s="81">
        <f>IFERROR(INDEX(ШТ!$E$10:$AA$145,MATCH(AK21,ШТ!$E$10:$E$145,0),MATCH(AL21,ШТ!$E$9:$AA$9,0)),0)</f>
        <v>0</v>
      </c>
      <c r="AN21" s="88"/>
      <c r="AO21" s="67">
        <f t="shared" si="16"/>
        <v>0</v>
      </c>
      <c r="AP21" s="68">
        <f t="shared" si="17"/>
        <v>0</v>
      </c>
      <c r="AQ21" s="81">
        <f>IFERROR(INDEX('100 м.п.'!$E$12:$AA$140,MATCH(AO21,'100 м.п.'!$E$12:$E$140,0),MATCH(AP21,'100 м.п.'!$E$11:$AA$11,0)),0)</f>
        <v>0</v>
      </c>
      <c r="AR21" s="77"/>
      <c r="AS21" s="80"/>
      <c r="AT21" s="67">
        <f t="shared" si="18"/>
        <v>0</v>
      </c>
      <c r="AU21" s="68">
        <f t="shared" si="19"/>
        <v>0</v>
      </c>
      <c r="AV21" s="81">
        <f>IFERROR(INDEX(ШТ!$E$10:$AA$145,MATCH(AT21,ШТ!$E$10:$E$145,0),MATCH(AU21,ШТ!$E$9:$AA$9,0)),0)</f>
        <v>0</v>
      </c>
      <c r="AW21" s="88"/>
      <c r="AX21" s="67">
        <f t="shared" si="20"/>
        <v>0</v>
      </c>
      <c r="AY21" s="68">
        <f t="shared" si="21"/>
        <v>0</v>
      </c>
      <c r="AZ21" s="81">
        <f>IFERROR(INDEX('100 м.п.'!$E$12:$AA$140,MATCH(AX21,'100 м.п.'!$E$12:$E$140,0),MATCH(AY21,'100 м.п.'!$E$11:$AA$11,0)),0)</f>
        <v>0</v>
      </c>
      <c r="BA21" s="91"/>
      <c r="BB21" s="80"/>
      <c r="BC21" s="67">
        <f t="shared" si="22"/>
        <v>0</v>
      </c>
      <c r="BD21" s="68">
        <f t="shared" si="23"/>
        <v>0</v>
      </c>
      <c r="BE21" s="81">
        <f>IFERROR(INDEX(ШТ!$E$10:$AA$145,MATCH(BC21,ШТ!$E$10:$E$145,0),MATCH(BD21,ШТ!$E$9:$AA$9,0)),0)</f>
        <v>0</v>
      </c>
      <c r="BF21" s="88"/>
      <c r="BG21" s="67">
        <f t="shared" si="24"/>
        <v>0</v>
      </c>
      <c r="BH21" s="68">
        <f t="shared" si="25"/>
        <v>0</v>
      </c>
      <c r="BI21" s="81">
        <f>IFERROR(INDEX('100 м.п.'!$E$12:$AA$140,MATCH(BG21,'100 м.п.'!$E$12:$E$140,0),MATCH(BH21,'100 м.п.'!$E$11:$AA$11,0)),0)</f>
        <v>0</v>
      </c>
      <c r="BJ21" s="77"/>
      <c r="BK21" s="80"/>
      <c r="BL21" s="67">
        <f t="shared" si="26"/>
        <v>0</v>
      </c>
      <c r="BM21" s="68">
        <f t="shared" si="27"/>
        <v>0</v>
      </c>
      <c r="BN21" s="81">
        <f>IFERROR(INDEX(ШТ!$E$10:$AA$145,MATCH(BL21,ШТ!$E$10:$E$145,0),MATCH(BM21,ШТ!$E$9:$AA$9,0)),0)</f>
        <v>0</v>
      </c>
      <c r="BO21" s="88"/>
      <c r="BP21" s="67">
        <f t="shared" si="28"/>
        <v>0</v>
      </c>
      <c r="BQ21" s="68">
        <f t="shared" si="29"/>
        <v>0</v>
      </c>
      <c r="BR21" s="81">
        <f>IFERROR(INDEX('100 м.п.'!$E$12:$AA$140,MATCH(BP21,'100 м.п.'!$E$12:$E$140,0),MATCH(BQ21,'100 м.п.'!$E$11:$AA$11,0)),0)</f>
        <v>0</v>
      </c>
      <c r="BS21" s="91"/>
      <c r="BT21" s="80"/>
      <c r="BU21" s="67">
        <f t="shared" si="30"/>
        <v>0</v>
      </c>
      <c r="BV21" s="68">
        <f t="shared" si="31"/>
        <v>0</v>
      </c>
      <c r="BW21" s="81">
        <f>IFERROR(INDEX(ШТ!$E$10:$AA$145,MATCH(BU21,ШТ!$E$10:$E$145,0),MATCH(BV21,ШТ!$E$9:$AA$9,0)),0)</f>
        <v>0</v>
      </c>
      <c r="BX21" s="88"/>
      <c r="BY21" s="67">
        <f t="shared" si="32"/>
        <v>0</v>
      </c>
      <c r="BZ21" s="68">
        <f t="shared" si="33"/>
        <v>0</v>
      </c>
      <c r="CA21" s="81">
        <f>IFERROR(INDEX('100 м.п.'!$E$12:$AA$140,MATCH(BY21,'100 м.п.'!$E$12:$E$140,0),MATCH(BZ21,'100 м.п.'!$E$11:$AA$11,0)),0)</f>
        <v>0</v>
      </c>
      <c r="CB21" s="77"/>
      <c r="CC21" s="80"/>
      <c r="CD21" s="67">
        <f t="shared" si="34"/>
        <v>0</v>
      </c>
      <c r="CE21" s="68">
        <f t="shared" si="35"/>
        <v>0</v>
      </c>
      <c r="CF21" s="81">
        <f>IFERROR(INDEX(ШТ!$E$10:$AA$145,MATCH(CD21,ШТ!$E$10:$E$145,0),MATCH(CE21,ШТ!$E$9:$AA$9,0)),0)</f>
        <v>0</v>
      </c>
      <c r="CG21" s="88"/>
      <c r="CH21" s="67">
        <f t="shared" si="36"/>
        <v>0</v>
      </c>
      <c r="CI21" s="68">
        <f t="shared" si="37"/>
        <v>0</v>
      </c>
      <c r="CJ21" s="81">
        <f>IFERROR(INDEX('100 м.п.'!$E$12:$AA$140,MATCH(CH21,'100 м.п.'!$E$12:$E$140,0),MATCH(CI21,'100 м.п.'!$E$11:$AA$11,0)),0)</f>
        <v>0</v>
      </c>
      <c r="CK21" s="91"/>
      <c r="CL21" s="80"/>
      <c r="CM21" s="67">
        <f t="shared" si="38"/>
        <v>0</v>
      </c>
      <c r="CN21" s="68">
        <f t="shared" si="39"/>
        <v>0</v>
      </c>
      <c r="CO21" s="81">
        <f>IFERROR(INDEX(ШТ!$E$10:$AA$145,MATCH(CM21,ШТ!$E$10:$E$145,0),MATCH(CN21,ШТ!$E$9:$AA$9,0)),0)</f>
        <v>0</v>
      </c>
      <c r="CP21" s="88"/>
      <c r="CQ21" s="67">
        <f t="shared" si="40"/>
        <v>0</v>
      </c>
      <c r="CR21" s="68">
        <f t="shared" si="41"/>
        <v>0</v>
      </c>
      <c r="CS21" s="81">
        <f>IFERROR(INDEX('100 м.п.'!$E$12:$AA$140,MATCH(CQ21,'100 м.п.'!$E$12:$E$140,0),MATCH(CR21,'100 м.п.'!$E$11:$AA$11,0)),0)</f>
        <v>0</v>
      </c>
      <c r="CT21" s="91"/>
      <c r="CU21" s="80"/>
      <c r="CV21" s="67">
        <f t="shared" si="42"/>
        <v>0</v>
      </c>
      <c r="CW21" s="68">
        <f t="shared" si="43"/>
        <v>0</v>
      </c>
      <c r="CX21" s="81">
        <f>IFERROR(INDEX(ШТ!$E$10:$AA$145,MATCH(CV21,ШТ!$E$10:$E$145,0),MATCH(CW21,ШТ!$E$9:$AA$9,0)),0)</f>
        <v>0</v>
      </c>
      <c r="CY21" s="88"/>
      <c r="CZ21" s="67">
        <f t="shared" si="44"/>
        <v>0</v>
      </c>
      <c r="DA21" s="68">
        <f t="shared" si="45"/>
        <v>0</v>
      </c>
      <c r="DB21" s="81">
        <f>IFERROR(INDEX('100 м.п.'!$E$12:$AA$140,MATCH(CZ21,'100 м.п.'!$E$12:$E$140,0),MATCH(DA21,'100 м.п.'!$E$11:$AA$11,0)),0)</f>
        <v>0</v>
      </c>
      <c r="DC21" s="77"/>
      <c r="DD21" s="80"/>
      <c r="DE21" s="67">
        <f t="shared" si="46"/>
        <v>0</v>
      </c>
      <c r="DF21" s="68">
        <f t="shared" si="47"/>
        <v>0</v>
      </c>
      <c r="DG21" s="81">
        <f>IFERROR(INDEX(ШТ!$E$10:$AA$145,MATCH(DE21,ШТ!$E$10:$E$145,0),MATCH(DF21,ШТ!$E$9:$AA$9,0)),0)</f>
        <v>0</v>
      </c>
      <c r="DH21" s="88"/>
      <c r="DI21" s="67">
        <f t="shared" si="48"/>
        <v>0</v>
      </c>
      <c r="DJ21" s="68">
        <f t="shared" si="49"/>
        <v>0</v>
      </c>
      <c r="DK21" s="81">
        <f>IFERROR(INDEX('100 м.п.'!$E$12:$AA$140,MATCH(DI21,'100 м.п.'!$E$12:$E$140,0),MATCH(DJ21,'100 м.п.'!$E$11:$AA$11,0)),0)</f>
        <v>0</v>
      </c>
      <c r="DL21" s="91"/>
      <c r="DM21" s="80"/>
      <c r="DN21" s="67">
        <f t="shared" si="50"/>
        <v>0</v>
      </c>
      <c r="DO21" s="68">
        <f t="shared" si="51"/>
        <v>0</v>
      </c>
      <c r="DP21" s="81">
        <f>IFERROR(INDEX(ШТ!$E$10:$AA$145,MATCH(DN21,ШТ!$E$10:$E$145,0),MATCH(DO21,ШТ!$E$9:$AA$9,0)),0)</f>
        <v>0</v>
      </c>
      <c r="DQ21" s="88"/>
      <c r="DR21" s="67">
        <f t="shared" si="52"/>
        <v>0</v>
      </c>
      <c r="DS21" s="68">
        <f t="shared" si="53"/>
        <v>0</v>
      </c>
      <c r="DT21" s="81">
        <f>IFERROR(INDEX('100 м.п.'!$E$12:$AA$140,MATCH(DR21,'100 м.п.'!$E$12:$E$140,0),MATCH(DS21,'100 м.п.'!$E$11:$AA$11,0)),0)</f>
        <v>0</v>
      </c>
      <c r="DU21" s="77"/>
      <c r="DV21" s="80"/>
      <c r="DW21" s="67">
        <f t="shared" si="54"/>
        <v>0</v>
      </c>
      <c r="DX21" s="68">
        <f t="shared" si="55"/>
        <v>0</v>
      </c>
      <c r="DY21" s="81">
        <f>IFERROR(INDEX(ШТ!$E$10:$AA$145,MATCH(DW21,ШТ!$E$10:$E$145,0),MATCH(DX21,ШТ!$E$9:$AA$9,0)),0)</f>
        <v>0</v>
      </c>
      <c r="DZ21" s="88"/>
      <c r="EA21" s="67">
        <f t="shared" si="56"/>
        <v>0</v>
      </c>
      <c r="EB21" s="68">
        <f t="shared" si="57"/>
        <v>0</v>
      </c>
      <c r="EC21" s="81">
        <f>IFERROR(INDEX('100 м.п.'!$E$12:$AA$140,MATCH(EA21,'100 м.п.'!$E$12:$E$140,0),MATCH(EB21,'100 м.п.'!$E$11:$AA$11,0)),0)</f>
        <v>0</v>
      </c>
      <c r="ED21" s="91"/>
      <c r="EE21" s="80"/>
      <c r="EF21" s="67">
        <f t="shared" si="58"/>
        <v>0</v>
      </c>
      <c r="EG21" s="68">
        <f t="shared" si="59"/>
        <v>0</v>
      </c>
      <c r="EH21" s="81">
        <f>IFERROR(INDEX(ШТ!$E$10:$AA$145,MATCH(EF21,ШТ!$E$10:$E$145,0),MATCH(EG21,ШТ!$E$9:$AA$9,0)),0)</f>
        <v>0</v>
      </c>
      <c r="EI21" s="88"/>
      <c r="EJ21" s="67">
        <f t="shared" si="60"/>
        <v>0</v>
      </c>
      <c r="EK21" s="68">
        <f t="shared" si="61"/>
        <v>0</v>
      </c>
      <c r="EL21" s="81">
        <f>IFERROR(INDEX('100 м.п.'!$E$12:$AA$140,MATCH(EJ21,'100 м.п.'!$E$12:$E$140,0),MATCH(EK21,'100 м.п.'!$E$11:$AA$11,0)),0)</f>
        <v>0</v>
      </c>
      <c r="EM21" s="86">
        <f t="shared" si="62"/>
        <v>1395</v>
      </c>
      <c r="EN21" s="9">
        <f t="shared" si="63"/>
        <v>7.94</v>
      </c>
      <c r="EO21" s="10">
        <f t="shared" si="64"/>
        <v>20.22</v>
      </c>
      <c r="EP21" s="95">
        <f>IFERROR(RANK(EM21,$EM$5:$EM$54,0)+COUNTIF($EM$5:EM21,EM21)-1,0)</f>
        <v>16</v>
      </c>
      <c r="EQ21" s="4">
        <f>IFERROR(RANK(EN21,$EN$5:$EN$54,1)+COUNTIF($EN$5:EN21,EN21)-1,0)</f>
        <v>14</v>
      </c>
      <c r="ER21" s="4">
        <f>IFERROR(RANK(EO21,$EO$5:$EO$54,1)+COUNTIF($EO$5:EO21,EO21)-1,0)</f>
        <v>16</v>
      </c>
      <c r="ET21" s="6">
        <v>17</v>
      </c>
      <c r="EU21" s="11" t="str">
        <f t="shared" si="65"/>
        <v>Беломенов Глеб</v>
      </c>
      <c r="EV21" s="7">
        <f t="shared" si="66"/>
        <v>1285</v>
      </c>
      <c r="EX21" s="6">
        <v>17</v>
      </c>
      <c r="EY21" s="11" t="str">
        <f t="shared" si="0"/>
        <v>Тагильцев Ярослав</v>
      </c>
      <c r="EZ21" s="7">
        <f t="shared" si="1"/>
        <v>8.0500000000000007</v>
      </c>
      <c r="FB21" s="6">
        <v>17</v>
      </c>
      <c r="FC21" s="11" t="str">
        <f t="shared" si="67"/>
        <v>Вильверт Арсений</v>
      </c>
      <c r="FD21" s="7">
        <f t="shared" si="68"/>
        <v>20.260000000000002</v>
      </c>
    </row>
    <row r="22" spans="1:160" ht="15.75" customHeight="1">
      <c r="A22" s="3">
        <v>18</v>
      </c>
      <c r="B22" s="123" t="s">
        <v>89</v>
      </c>
      <c r="C22" s="122"/>
      <c r="D22" s="128">
        <v>2010</v>
      </c>
      <c r="E22" s="122"/>
      <c r="F22" s="123" t="s">
        <v>87</v>
      </c>
      <c r="G22" s="122"/>
      <c r="H22" s="100"/>
      <c r="I22" s="80"/>
      <c r="J22" s="67">
        <f t="shared" si="2"/>
        <v>0</v>
      </c>
      <c r="K22" s="68">
        <f t="shared" si="3"/>
        <v>0</v>
      </c>
      <c r="L22" s="81">
        <f>IFERROR(INDEX(ШТ!$E$10:$AA$145,MATCH(J22,ШТ!$E$10:$E$145,0),MATCH(K22,ШТ!$E$9:$AA$9,0)),0)</f>
        <v>0</v>
      </c>
      <c r="M22" s="80"/>
      <c r="N22" s="67">
        <f t="shared" si="4"/>
        <v>0</v>
      </c>
      <c r="O22" s="68">
        <f t="shared" si="5"/>
        <v>0</v>
      </c>
      <c r="P22" s="81">
        <f>IFERROR(INDEX('100 м.п.'!$E$12:$AA$140,MATCH(N22,'100 м.п.'!$E$12:$E$140,0),MATCH(O22,'100 м.п.'!$E$11:$AA$11,0)),0)</f>
        <v>0</v>
      </c>
      <c r="Q22" s="91"/>
      <c r="R22" s="80"/>
      <c r="S22" s="67">
        <f t="shared" si="6"/>
        <v>0</v>
      </c>
      <c r="T22" s="68">
        <f t="shared" si="7"/>
        <v>0</v>
      </c>
      <c r="U22" s="81">
        <f>IFERROR(INDEX(ШТ!$E$10:$AA$145,MATCH(S22,ШТ!$E$10:$E$145,0),MATCH(T22,ШТ!$E$9:$AA$9,0)),0)</f>
        <v>0</v>
      </c>
      <c r="V22" s="80"/>
      <c r="W22" s="67">
        <f t="shared" si="8"/>
        <v>0</v>
      </c>
      <c r="X22" s="68">
        <f t="shared" si="9"/>
        <v>0</v>
      </c>
      <c r="Y22" s="81">
        <f>IFERROR(INDEX('100 м.п.'!$E$12:$AA$140,MATCH(W22,'100 м.п.'!$E$12:$E$140,0),MATCH(X22,'100 м.п.'!$E$11:$AA$11,0)),0)</f>
        <v>0</v>
      </c>
      <c r="Z22" s="100" t="s">
        <v>83</v>
      </c>
      <c r="AA22" s="80">
        <v>7.94</v>
      </c>
      <c r="AB22" s="67">
        <f t="shared" si="10"/>
        <v>7.9</v>
      </c>
      <c r="AC22" s="68">
        <f t="shared" si="11"/>
        <v>4</v>
      </c>
      <c r="AD22" s="81">
        <f>IFERROR(INDEX(ШТ!$E$10:$AA$145,MATCH(AB22,ШТ!$E$10:$E$145,0),MATCH(AC22,ШТ!$E$9:$AA$9,0)),0)</f>
        <v>1005</v>
      </c>
      <c r="AE22" s="88">
        <v>20.98</v>
      </c>
      <c r="AF22" s="67">
        <f t="shared" si="12"/>
        <v>20.9</v>
      </c>
      <c r="AG22" s="68">
        <f t="shared" si="13"/>
        <v>8</v>
      </c>
      <c r="AH22" s="81">
        <f>IFERROR(INDEX('100 м.п.'!$E$12:$AA$140,MATCH(AF22,'100 м.п.'!$E$12:$E$140,0),MATCH(AG22,'100 м.п.'!$E$11:$AA$11,0)),0)</f>
        <v>280</v>
      </c>
      <c r="AI22" s="173"/>
      <c r="AJ22" s="80"/>
      <c r="AK22" s="67">
        <f t="shared" si="14"/>
        <v>0</v>
      </c>
      <c r="AL22" s="68">
        <f t="shared" si="15"/>
        <v>0</v>
      </c>
      <c r="AM22" s="81">
        <f>IFERROR(INDEX(ШТ!$E$10:$AA$145,MATCH(AK22,ШТ!$E$10:$E$145,0),MATCH(AL22,ШТ!$E$9:$AA$9,0)),0)</f>
        <v>0</v>
      </c>
      <c r="AN22" s="88"/>
      <c r="AO22" s="67">
        <f t="shared" si="16"/>
        <v>0</v>
      </c>
      <c r="AP22" s="68">
        <f t="shared" si="17"/>
        <v>0</v>
      </c>
      <c r="AQ22" s="81">
        <f>IFERROR(INDEX('100 м.п.'!$E$12:$AA$140,MATCH(AO22,'100 м.п.'!$E$12:$E$140,0),MATCH(AP22,'100 м.п.'!$E$11:$AA$11,0)),0)</f>
        <v>0</v>
      </c>
      <c r="AR22" s="77"/>
      <c r="AS22" s="80"/>
      <c r="AT22" s="67">
        <f t="shared" si="18"/>
        <v>0</v>
      </c>
      <c r="AU22" s="68">
        <f t="shared" si="19"/>
        <v>0</v>
      </c>
      <c r="AV22" s="81">
        <f>IFERROR(INDEX(ШТ!$E$10:$AA$145,MATCH(AT22,ШТ!$E$10:$E$145,0),MATCH(AU22,ШТ!$E$9:$AA$9,0)),0)</f>
        <v>0</v>
      </c>
      <c r="AW22" s="88"/>
      <c r="AX22" s="67">
        <f t="shared" si="20"/>
        <v>0</v>
      </c>
      <c r="AY22" s="68">
        <f t="shared" si="21"/>
        <v>0</v>
      </c>
      <c r="AZ22" s="81">
        <f>IFERROR(INDEX('100 м.п.'!$E$12:$AA$140,MATCH(AX22,'100 м.п.'!$E$12:$E$140,0),MATCH(AY22,'100 м.п.'!$E$11:$AA$11,0)),0)</f>
        <v>0</v>
      </c>
      <c r="BA22" s="91"/>
      <c r="BB22" s="80"/>
      <c r="BC22" s="67">
        <f t="shared" si="22"/>
        <v>0</v>
      </c>
      <c r="BD22" s="68">
        <f t="shared" si="23"/>
        <v>0</v>
      </c>
      <c r="BE22" s="81">
        <f>IFERROR(INDEX(ШТ!$E$10:$AA$145,MATCH(BC22,ШТ!$E$10:$E$145,0),MATCH(BD22,ШТ!$E$9:$AA$9,0)),0)</f>
        <v>0</v>
      </c>
      <c r="BF22" s="88"/>
      <c r="BG22" s="67">
        <f t="shared" si="24"/>
        <v>0</v>
      </c>
      <c r="BH22" s="68">
        <f t="shared" si="25"/>
        <v>0</v>
      </c>
      <c r="BI22" s="81">
        <f>IFERROR(INDEX('100 м.п.'!$E$12:$AA$140,MATCH(BG22,'100 м.п.'!$E$12:$E$140,0),MATCH(BH22,'100 м.п.'!$E$11:$AA$11,0)),0)</f>
        <v>0</v>
      </c>
      <c r="BJ22" s="77"/>
      <c r="BK22" s="80"/>
      <c r="BL22" s="67">
        <f t="shared" si="26"/>
        <v>0</v>
      </c>
      <c r="BM22" s="68">
        <f t="shared" si="27"/>
        <v>0</v>
      </c>
      <c r="BN22" s="81">
        <f>IFERROR(INDEX(ШТ!$E$10:$AA$145,MATCH(BL22,ШТ!$E$10:$E$145,0),MATCH(BM22,ШТ!$E$9:$AA$9,0)),0)</f>
        <v>0</v>
      </c>
      <c r="BO22" s="88"/>
      <c r="BP22" s="67">
        <f t="shared" si="28"/>
        <v>0</v>
      </c>
      <c r="BQ22" s="68">
        <f t="shared" si="29"/>
        <v>0</v>
      </c>
      <c r="BR22" s="81">
        <f>IFERROR(INDEX('100 м.п.'!$E$12:$AA$140,MATCH(BP22,'100 м.п.'!$E$12:$E$140,0),MATCH(BQ22,'100 м.п.'!$E$11:$AA$11,0)),0)</f>
        <v>0</v>
      </c>
      <c r="BS22" s="91"/>
      <c r="BT22" s="80"/>
      <c r="BU22" s="67">
        <f t="shared" si="30"/>
        <v>0</v>
      </c>
      <c r="BV22" s="68">
        <f t="shared" si="31"/>
        <v>0</v>
      </c>
      <c r="BW22" s="81">
        <f>IFERROR(INDEX(ШТ!$E$10:$AA$145,MATCH(BU22,ШТ!$E$10:$E$145,0),MATCH(BV22,ШТ!$E$9:$AA$9,0)),0)</f>
        <v>0</v>
      </c>
      <c r="BX22" s="88"/>
      <c r="BY22" s="67">
        <f t="shared" si="32"/>
        <v>0</v>
      </c>
      <c r="BZ22" s="68">
        <f t="shared" si="33"/>
        <v>0</v>
      </c>
      <c r="CA22" s="81">
        <f>IFERROR(INDEX('100 м.п.'!$E$12:$AA$140,MATCH(BY22,'100 м.п.'!$E$12:$E$140,0),MATCH(BZ22,'100 м.п.'!$E$11:$AA$11,0)),0)</f>
        <v>0</v>
      </c>
      <c r="CB22" s="77"/>
      <c r="CC22" s="80"/>
      <c r="CD22" s="67">
        <f t="shared" si="34"/>
        <v>0</v>
      </c>
      <c r="CE22" s="68">
        <f t="shared" si="35"/>
        <v>0</v>
      </c>
      <c r="CF22" s="81">
        <f>IFERROR(INDEX(ШТ!$E$10:$AA$145,MATCH(CD22,ШТ!$E$10:$E$145,0),MATCH(CE22,ШТ!$E$9:$AA$9,0)),0)</f>
        <v>0</v>
      </c>
      <c r="CG22" s="88"/>
      <c r="CH22" s="67">
        <f t="shared" si="36"/>
        <v>0</v>
      </c>
      <c r="CI22" s="68">
        <f t="shared" si="37"/>
        <v>0</v>
      </c>
      <c r="CJ22" s="81">
        <f>IFERROR(INDEX('100 м.п.'!$E$12:$AA$140,MATCH(CH22,'100 м.п.'!$E$12:$E$140,0),MATCH(CI22,'100 м.п.'!$E$11:$AA$11,0)),0)</f>
        <v>0</v>
      </c>
      <c r="CK22" s="91"/>
      <c r="CL22" s="80"/>
      <c r="CM22" s="67">
        <f t="shared" si="38"/>
        <v>0</v>
      </c>
      <c r="CN22" s="68">
        <f t="shared" si="39"/>
        <v>0</v>
      </c>
      <c r="CO22" s="81">
        <f>IFERROR(INDEX(ШТ!$E$10:$AA$145,MATCH(CM22,ШТ!$E$10:$E$145,0),MATCH(CN22,ШТ!$E$9:$AA$9,0)),0)</f>
        <v>0</v>
      </c>
      <c r="CP22" s="88"/>
      <c r="CQ22" s="67">
        <f t="shared" si="40"/>
        <v>0</v>
      </c>
      <c r="CR22" s="68">
        <f t="shared" si="41"/>
        <v>0</v>
      </c>
      <c r="CS22" s="81">
        <f>IFERROR(INDEX('100 м.п.'!$E$12:$AA$140,MATCH(CQ22,'100 м.п.'!$E$12:$E$140,0),MATCH(CR22,'100 м.п.'!$E$11:$AA$11,0)),0)</f>
        <v>0</v>
      </c>
      <c r="CT22" s="91"/>
      <c r="CU22" s="80"/>
      <c r="CV22" s="67">
        <f t="shared" si="42"/>
        <v>0</v>
      </c>
      <c r="CW22" s="68">
        <f t="shared" si="43"/>
        <v>0</v>
      </c>
      <c r="CX22" s="81">
        <f>IFERROR(INDEX(ШТ!$E$10:$AA$145,MATCH(CV22,ШТ!$E$10:$E$145,0),MATCH(CW22,ШТ!$E$9:$AA$9,0)),0)</f>
        <v>0</v>
      </c>
      <c r="CY22" s="88"/>
      <c r="CZ22" s="67">
        <f t="shared" si="44"/>
        <v>0</v>
      </c>
      <c r="DA22" s="68">
        <f t="shared" si="45"/>
        <v>0</v>
      </c>
      <c r="DB22" s="81">
        <f>IFERROR(INDEX('100 м.п.'!$E$12:$AA$140,MATCH(CZ22,'100 м.п.'!$E$12:$E$140,0),MATCH(DA22,'100 м.п.'!$E$11:$AA$11,0)),0)</f>
        <v>0</v>
      </c>
      <c r="DC22" s="77"/>
      <c r="DD22" s="80"/>
      <c r="DE22" s="67">
        <f t="shared" si="46"/>
        <v>0</v>
      </c>
      <c r="DF22" s="68">
        <f t="shared" si="47"/>
        <v>0</v>
      </c>
      <c r="DG22" s="81">
        <f>IFERROR(INDEX(ШТ!$E$10:$AA$145,MATCH(DE22,ШТ!$E$10:$E$145,0),MATCH(DF22,ШТ!$E$9:$AA$9,0)),0)</f>
        <v>0</v>
      </c>
      <c r="DH22" s="88"/>
      <c r="DI22" s="67">
        <f t="shared" si="48"/>
        <v>0</v>
      </c>
      <c r="DJ22" s="68">
        <f t="shared" si="49"/>
        <v>0</v>
      </c>
      <c r="DK22" s="81">
        <f>IFERROR(INDEX('100 м.п.'!$E$12:$AA$140,MATCH(DI22,'100 м.п.'!$E$12:$E$140,0),MATCH(DJ22,'100 м.п.'!$E$11:$AA$11,0)),0)</f>
        <v>0</v>
      </c>
      <c r="DL22" s="91"/>
      <c r="DM22" s="80"/>
      <c r="DN22" s="67">
        <f t="shared" si="50"/>
        <v>0</v>
      </c>
      <c r="DO22" s="68">
        <f t="shared" si="51"/>
        <v>0</v>
      </c>
      <c r="DP22" s="81">
        <f>IFERROR(INDEX(ШТ!$E$10:$AA$145,MATCH(DN22,ШТ!$E$10:$E$145,0),MATCH(DO22,ШТ!$E$9:$AA$9,0)),0)</f>
        <v>0</v>
      </c>
      <c r="DQ22" s="88"/>
      <c r="DR22" s="67">
        <f t="shared" si="52"/>
        <v>0</v>
      </c>
      <c r="DS22" s="68">
        <f t="shared" si="53"/>
        <v>0</v>
      </c>
      <c r="DT22" s="81">
        <f>IFERROR(INDEX('100 м.п.'!$E$12:$AA$140,MATCH(DR22,'100 м.п.'!$E$12:$E$140,0),MATCH(DS22,'100 м.п.'!$E$11:$AA$11,0)),0)</f>
        <v>0</v>
      </c>
      <c r="DU22" s="77"/>
      <c r="DV22" s="80"/>
      <c r="DW22" s="67">
        <f t="shared" si="54"/>
        <v>0</v>
      </c>
      <c r="DX22" s="68">
        <f t="shared" si="55"/>
        <v>0</v>
      </c>
      <c r="DY22" s="81">
        <f>IFERROR(INDEX(ШТ!$E$10:$AA$145,MATCH(DW22,ШТ!$E$10:$E$145,0),MATCH(DX22,ШТ!$E$9:$AA$9,0)),0)</f>
        <v>0</v>
      </c>
      <c r="DZ22" s="88"/>
      <c r="EA22" s="67">
        <f t="shared" si="56"/>
        <v>0</v>
      </c>
      <c r="EB22" s="68">
        <f t="shared" si="57"/>
        <v>0</v>
      </c>
      <c r="EC22" s="81">
        <f>IFERROR(INDEX('100 м.п.'!$E$12:$AA$140,MATCH(EA22,'100 м.п.'!$E$12:$E$140,0),MATCH(EB22,'100 м.п.'!$E$11:$AA$11,0)),0)</f>
        <v>0</v>
      </c>
      <c r="ED22" s="91"/>
      <c r="EE22" s="80"/>
      <c r="EF22" s="67">
        <f t="shared" si="58"/>
        <v>0</v>
      </c>
      <c r="EG22" s="68">
        <f t="shared" si="59"/>
        <v>0</v>
      </c>
      <c r="EH22" s="81">
        <f>IFERROR(INDEX(ШТ!$E$10:$AA$145,MATCH(EF22,ШТ!$E$10:$E$145,0),MATCH(EG22,ШТ!$E$9:$AA$9,0)),0)</f>
        <v>0</v>
      </c>
      <c r="EI22" s="88"/>
      <c r="EJ22" s="67">
        <f t="shared" si="60"/>
        <v>0</v>
      </c>
      <c r="EK22" s="68">
        <f t="shared" si="61"/>
        <v>0</v>
      </c>
      <c r="EL22" s="81">
        <f>IFERROR(INDEX('100 м.п.'!$E$12:$AA$140,MATCH(EJ22,'100 м.п.'!$E$12:$E$140,0),MATCH(EK22,'100 м.п.'!$E$11:$AA$11,0)),0)</f>
        <v>0</v>
      </c>
      <c r="EM22" s="86">
        <f t="shared" si="62"/>
        <v>1285</v>
      </c>
      <c r="EN22" s="9">
        <f t="shared" si="63"/>
        <v>7.94</v>
      </c>
      <c r="EO22" s="10">
        <f t="shared" si="64"/>
        <v>20.98</v>
      </c>
      <c r="EP22" s="95">
        <f>IFERROR(RANK(EM22,$EM$5:$EM$54,0)+COUNTIF($EM$5:EM22,EM22)-1,0)</f>
        <v>17</v>
      </c>
      <c r="EQ22" s="4">
        <f>IFERROR(RANK(EN22,$EN$5:$EN$54,1)+COUNTIF($EN$5:EN22,EN22)-1,0)</f>
        <v>15</v>
      </c>
      <c r="ER22" s="4">
        <f>IFERROR(RANK(EO22,$EO$5:$EO$54,1)+COUNTIF($EO$5:EO22,EO22)-1,0)</f>
        <v>18</v>
      </c>
      <c r="ET22" s="6">
        <v>18</v>
      </c>
      <c r="EU22" s="11" t="str">
        <f t="shared" si="65"/>
        <v>Вельтищев Кирилл</v>
      </c>
      <c r="EV22" s="7">
        <f t="shared" si="66"/>
        <v>1242</v>
      </c>
      <c r="EX22" s="6">
        <v>18</v>
      </c>
      <c r="EY22" s="11" t="str">
        <f t="shared" si="0"/>
        <v>Коновалов Валерий</v>
      </c>
      <c r="EZ22" s="7">
        <f t="shared" si="1"/>
        <v>8.2899999999999991</v>
      </c>
      <c r="FB22" s="6">
        <v>18</v>
      </c>
      <c r="FC22" s="11" t="str">
        <f t="shared" si="67"/>
        <v>Беломенов Глеб</v>
      </c>
      <c r="FD22" s="7">
        <f t="shared" si="68"/>
        <v>20.98</v>
      </c>
    </row>
    <row r="23" spans="1:160" ht="15.75" customHeight="1">
      <c r="A23" s="3">
        <v>19</v>
      </c>
      <c r="B23" s="123" t="s">
        <v>90</v>
      </c>
      <c r="C23" s="122"/>
      <c r="D23" s="128">
        <v>2010</v>
      </c>
      <c r="E23" s="122"/>
      <c r="F23" s="123" t="s">
        <v>72</v>
      </c>
      <c r="G23" s="122"/>
      <c r="H23" s="100"/>
      <c r="I23" s="80"/>
      <c r="J23" s="67">
        <f t="shared" si="2"/>
        <v>0</v>
      </c>
      <c r="K23" s="68">
        <f t="shared" si="3"/>
        <v>0</v>
      </c>
      <c r="L23" s="81">
        <f>IFERROR(INDEX(ШТ!$E$10:$AA$145,MATCH(J23,ШТ!$E$10:$E$145,0),MATCH(K23,ШТ!$E$9:$AA$9,0)),0)</f>
        <v>0</v>
      </c>
      <c r="M23" s="80"/>
      <c r="N23" s="67">
        <f t="shared" si="4"/>
        <v>0</v>
      </c>
      <c r="O23" s="68">
        <f t="shared" si="5"/>
        <v>0</v>
      </c>
      <c r="P23" s="81">
        <f>IFERROR(INDEX('100 м.п.'!$E$12:$AA$140,MATCH(N23,'100 м.п.'!$E$12:$E$140,0),MATCH(O23,'100 м.п.'!$E$11:$AA$11,0)),0)</f>
        <v>0</v>
      </c>
      <c r="Q23" s="91"/>
      <c r="R23" s="80"/>
      <c r="S23" s="67">
        <f t="shared" si="6"/>
        <v>0</v>
      </c>
      <c r="T23" s="68">
        <f t="shared" si="7"/>
        <v>0</v>
      </c>
      <c r="U23" s="81">
        <f>IFERROR(INDEX(ШТ!$E$10:$AA$145,MATCH(S23,ШТ!$E$10:$E$145,0),MATCH(T23,ШТ!$E$9:$AA$9,0)),0)</f>
        <v>0</v>
      </c>
      <c r="V23" s="80"/>
      <c r="W23" s="67">
        <f t="shared" si="8"/>
        <v>0</v>
      </c>
      <c r="X23" s="68">
        <f t="shared" si="9"/>
        <v>0</v>
      </c>
      <c r="Y23" s="81">
        <f>IFERROR(INDEX('100 м.п.'!$E$12:$AA$140,MATCH(W23,'100 м.п.'!$E$12:$E$140,0),MATCH(X23,'100 м.п.'!$E$11:$AA$11,0)),0)</f>
        <v>0</v>
      </c>
      <c r="Z23" s="100" t="s">
        <v>83</v>
      </c>
      <c r="AA23" s="80">
        <v>8.35</v>
      </c>
      <c r="AB23" s="67">
        <f t="shared" si="10"/>
        <v>8.3000000000000007</v>
      </c>
      <c r="AC23" s="68">
        <f t="shared" si="11"/>
        <v>5</v>
      </c>
      <c r="AD23" s="81">
        <f>IFERROR(INDEX(ШТ!$E$10:$AA$145,MATCH(AB23,ШТ!$E$10:$E$145,0),MATCH(AC23,ШТ!$E$9:$AA$9,0)),0)</f>
        <v>841</v>
      </c>
      <c r="AE23" s="88">
        <v>27.09</v>
      </c>
      <c r="AF23" s="67">
        <f t="shared" si="12"/>
        <v>27</v>
      </c>
      <c r="AG23" s="68">
        <f t="shared" si="13"/>
        <v>9</v>
      </c>
      <c r="AH23" s="81">
        <f>IFERROR(INDEX('100 м.п.'!$E$12:$AA$140,MATCH(AF23,'100 м.п.'!$E$12:$E$140,0),MATCH(AG23,'100 м.п.'!$E$11:$AA$11,0)),0)</f>
        <v>82</v>
      </c>
      <c r="AI23" s="173"/>
      <c r="AJ23" s="80"/>
      <c r="AK23" s="67">
        <f t="shared" si="14"/>
        <v>0</v>
      </c>
      <c r="AL23" s="68">
        <f t="shared" si="15"/>
        <v>0</v>
      </c>
      <c r="AM23" s="81">
        <f>IFERROR(INDEX(ШТ!$E$10:$AA$145,MATCH(AK23,ШТ!$E$10:$E$145,0),MATCH(AL23,ШТ!$E$9:$AA$9,0)),0)</f>
        <v>0</v>
      </c>
      <c r="AN23" s="88"/>
      <c r="AO23" s="67">
        <f t="shared" si="16"/>
        <v>0</v>
      </c>
      <c r="AP23" s="68">
        <f t="shared" si="17"/>
        <v>0</v>
      </c>
      <c r="AQ23" s="81">
        <f>IFERROR(INDEX('100 м.п.'!$E$12:$AA$140,MATCH(AO23,'100 м.п.'!$E$12:$E$140,0),MATCH(AP23,'100 м.п.'!$E$11:$AA$11,0)),0)</f>
        <v>0</v>
      </c>
      <c r="AR23" s="77"/>
      <c r="AS23" s="80"/>
      <c r="AT23" s="67">
        <f t="shared" si="18"/>
        <v>0</v>
      </c>
      <c r="AU23" s="68">
        <f t="shared" si="19"/>
        <v>0</v>
      </c>
      <c r="AV23" s="81">
        <f>IFERROR(INDEX(ШТ!$E$10:$AA$145,MATCH(AT23,ШТ!$E$10:$E$145,0),MATCH(AU23,ШТ!$E$9:$AA$9,0)),0)</f>
        <v>0</v>
      </c>
      <c r="AW23" s="88"/>
      <c r="AX23" s="67">
        <f t="shared" si="20"/>
        <v>0</v>
      </c>
      <c r="AY23" s="68">
        <f t="shared" si="21"/>
        <v>0</v>
      </c>
      <c r="AZ23" s="81">
        <f>IFERROR(INDEX('100 м.п.'!$E$12:$AA$140,MATCH(AX23,'100 м.п.'!$E$12:$E$140,0),MATCH(AY23,'100 м.п.'!$E$11:$AA$11,0)),0)</f>
        <v>0</v>
      </c>
      <c r="BA23" s="91"/>
      <c r="BB23" s="80"/>
      <c r="BC23" s="67">
        <f t="shared" si="22"/>
        <v>0</v>
      </c>
      <c r="BD23" s="68">
        <f t="shared" si="23"/>
        <v>0</v>
      </c>
      <c r="BE23" s="81">
        <f>IFERROR(INDEX(ШТ!$E$10:$AA$145,MATCH(BC23,ШТ!$E$10:$E$145,0),MATCH(BD23,ШТ!$E$9:$AA$9,0)),0)</f>
        <v>0</v>
      </c>
      <c r="BF23" s="88"/>
      <c r="BG23" s="67">
        <f t="shared" si="24"/>
        <v>0</v>
      </c>
      <c r="BH23" s="68">
        <f t="shared" si="25"/>
        <v>0</v>
      </c>
      <c r="BI23" s="81">
        <f>IFERROR(INDEX('100 м.п.'!$E$12:$AA$140,MATCH(BG23,'100 м.п.'!$E$12:$E$140,0),MATCH(BH23,'100 м.п.'!$E$11:$AA$11,0)),0)</f>
        <v>0</v>
      </c>
      <c r="BJ23" s="77"/>
      <c r="BK23" s="80"/>
      <c r="BL23" s="67">
        <f t="shared" si="26"/>
        <v>0</v>
      </c>
      <c r="BM23" s="68">
        <f t="shared" si="27"/>
        <v>0</v>
      </c>
      <c r="BN23" s="81">
        <f>IFERROR(INDEX(ШТ!$E$10:$AA$145,MATCH(BL23,ШТ!$E$10:$E$145,0),MATCH(BM23,ШТ!$E$9:$AA$9,0)),0)</f>
        <v>0</v>
      </c>
      <c r="BO23" s="88"/>
      <c r="BP23" s="67">
        <f t="shared" si="28"/>
        <v>0</v>
      </c>
      <c r="BQ23" s="68">
        <f t="shared" si="29"/>
        <v>0</v>
      </c>
      <c r="BR23" s="81">
        <f>IFERROR(INDEX('100 м.п.'!$E$12:$AA$140,MATCH(BP23,'100 м.п.'!$E$12:$E$140,0),MATCH(BQ23,'100 м.п.'!$E$11:$AA$11,0)),0)</f>
        <v>0</v>
      </c>
      <c r="BS23" s="91"/>
      <c r="BT23" s="80"/>
      <c r="BU23" s="67">
        <f t="shared" si="30"/>
        <v>0</v>
      </c>
      <c r="BV23" s="68">
        <f t="shared" si="31"/>
        <v>0</v>
      </c>
      <c r="BW23" s="81">
        <f>IFERROR(INDEX(ШТ!$E$10:$AA$145,MATCH(BU23,ШТ!$E$10:$E$145,0),MATCH(BV23,ШТ!$E$9:$AA$9,0)),0)</f>
        <v>0</v>
      </c>
      <c r="BX23" s="88"/>
      <c r="BY23" s="67">
        <f t="shared" si="32"/>
        <v>0</v>
      </c>
      <c r="BZ23" s="68">
        <f t="shared" si="33"/>
        <v>0</v>
      </c>
      <c r="CA23" s="81">
        <f>IFERROR(INDEX('100 м.п.'!$E$12:$AA$140,MATCH(BY23,'100 м.п.'!$E$12:$E$140,0),MATCH(BZ23,'100 м.п.'!$E$11:$AA$11,0)),0)</f>
        <v>0</v>
      </c>
      <c r="CB23" s="77"/>
      <c r="CC23" s="80"/>
      <c r="CD23" s="67">
        <f t="shared" si="34"/>
        <v>0</v>
      </c>
      <c r="CE23" s="68">
        <f t="shared" si="35"/>
        <v>0</v>
      </c>
      <c r="CF23" s="81">
        <f>IFERROR(INDEX(ШТ!$E$10:$AA$145,MATCH(CD23,ШТ!$E$10:$E$145,0),MATCH(CE23,ШТ!$E$9:$AA$9,0)),0)</f>
        <v>0</v>
      </c>
      <c r="CG23" s="88"/>
      <c r="CH23" s="67">
        <f t="shared" si="36"/>
        <v>0</v>
      </c>
      <c r="CI23" s="68">
        <f t="shared" si="37"/>
        <v>0</v>
      </c>
      <c r="CJ23" s="81">
        <f>IFERROR(INDEX('100 м.п.'!$E$12:$AA$140,MATCH(CH23,'100 м.п.'!$E$12:$E$140,0),MATCH(CI23,'100 м.п.'!$E$11:$AA$11,0)),0)</f>
        <v>0</v>
      </c>
      <c r="CK23" s="91"/>
      <c r="CL23" s="80"/>
      <c r="CM23" s="67">
        <f t="shared" si="38"/>
        <v>0</v>
      </c>
      <c r="CN23" s="68">
        <f t="shared" si="39"/>
        <v>0</v>
      </c>
      <c r="CO23" s="81">
        <f>IFERROR(INDEX(ШТ!$E$10:$AA$145,MATCH(CM23,ШТ!$E$10:$E$145,0),MATCH(CN23,ШТ!$E$9:$AA$9,0)),0)</f>
        <v>0</v>
      </c>
      <c r="CP23" s="88"/>
      <c r="CQ23" s="67">
        <f t="shared" si="40"/>
        <v>0</v>
      </c>
      <c r="CR23" s="68">
        <f t="shared" si="41"/>
        <v>0</v>
      </c>
      <c r="CS23" s="81">
        <f>IFERROR(INDEX('100 м.п.'!$E$12:$AA$140,MATCH(CQ23,'100 м.п.'!$E$12:$E$140,0),MATCH(CR23,'100 м.п.'!$E$11:$AA$11,0)),0)</f>
        <v>0</v>
      </c>
      <c r="CT23" s="91"/>
      <c r="CU23" s="80"/>
      <c r="CV23" s="67">
        <f t="shared" si="42"/>
        <v>0</v>
      </c>
      <c r="CW23" s="68">
        <f t="shared" si="43"/>
        <v>0</v>
      </c>
      <c r="CX23" s="81">
        <f>IFERROR(INDEX(ШТ!$E$10:$AA$145,MATCH(CV23,ШТ!$E$10:$E$145,0),MATCH(CW23,ШТ!$E$9:$AA$9,0)),0)</f>
        <v>0</v>
      </c>
      <c r="CY23" s="88"/>
      <c r="CZ23" s="67">
        <f t="shared" si="44"/>
        <v>0</v>
      </c>
      <c r="DA23" s="68">
        <f t="shared" si="45"/>
        <v>0</v>
      </c>
      <c r="DB23" s="81">
        <f>IFERROR(INDEX('100 м.п.'!$E$12:$AA$140,MATCH(CZ23,'100 м.п.'!$E$12:$E$140,0),MATCH(DA23,'100 м.п.'!$E$11:$AA$11,0)),0)</f>
        <v>0</v>
      </c>
      <c r="DC23" s="77"/>
      <c r="DD23" s="80"/>
      <c r="DE23" s="67">
        <f t="shared" si="46"/>
        <v>0</v>
      </c>
      <c r="DF23" s="68">
        <f t="shared" si="47"/>
        <v>0</v>
      </c>
      <c r="DG23" s="81">
        <f>IFERROR(INDEX(ШТ!$E$10:$AA$145,MATCH(DE23,ШТ!$E$10:$E$145,0),MATCH(DF23,ШТ!$E$9:$AA$9,0)),0)</f>
        <v>0</v>
      </c>
      <c r="DH23" s="88"/>
      <c r="DI23" s="67">
        <f t="shared" si="48"/>
        <v>0</v>
      </c>
      <c r="DJ23" s="68">
        <f t="shared" si="49"/>
        <v>0</v>
      </c>
      <c r="DK23" s="81">
        <f>IFERROR(INDEX('100 м.п.'!$E$12:$AA$140,MATCH(DI23,'100 м.п.'!$E$12:$E$140,0),MATCH(DJ23,'100 м.п.'!$E$11:$AA$11,0)),0)</f>
        <v>0</v>
      </c>
      <c r="DL23" s="91"/>
      <c r="DM23" s="80"/>
      <c r="DN23" s="67">
        <f t="shared" si="50"/>
        <v>0</v>
      </c>
      <c r="DO23" s="68">
        <f t="shared" si="51"/>
        <v>0</v>
      </c>
      <c r="DP23" s="81">
        <f>IFERROR(INDEX(ШТ!$E$10:$AA$145,MATCH(DN23,ШТ!$E$10:$E$145,0),MATCH(DO23,ШТ!$E$9:$AA$9,0)),0)</f>
        <v>0</v>
      </c>
      <c r="DQ23" s="88"/>
      <c r="DR23" s="67">
        <f t="shared" si="52"/>
        <v>0</v>
      </c>
      <c r="DS23" s="68">
        <f t="shared" si="53"/>
        <v>0</v>
      </c>
      <c r="DT23" s="81">
        <f>IFERROR(INDEX('100 м.п.'!$E$12:$AA$140,MATCH(DR23,'100 м.п.'!$E$12:$E$140,0),MATCH(DS23,'100 м.п.'!$E$11:$AA$11,0)),0)</f>
        <v>0</v>
      </c>
      <c r="DU23" s="77"/>
      <c r="DV23" s="80"/>
      <c r="DW23" s="67">
        <f t="shared" si="54"/>
        <v>0</v>
      </c>
      <c r="DX23" s="68">
        <f t="shared" si="55"/>
        <v>0</v>
      </c>
      <c r="DY23" s="81">
        <f>IFERROR(INDEX(ШТ!$E$10:$AA$145,MATCH(DW23,ШТ!$E$10:$E$145,0),MATCH(DX23,ШТ!$E$9:$AA$9,0)),0)</f>
        <v>0</v>
      </c>
      <c r="DZ23" s="88"/>
      <c r="EA23" s="67">
        <f t="shared" si="56"/>
        <v>0</v>
      </c>
      <c r="EB23" s="68">
        <f t="shared" si="57"/>
        <v>0</v>
      </c>
      <c r="EC23" s="81">
        <f>IFERROR(INDEX('100 м.п.'!$E$12:$AA$140,MATCH(EA23,'100 м.п.'!$E$12:$E$140,0),MATCH(EB23,'100 м.п.'!$E$11:$AA$11,0)),0)</f>
        <v>0</v>
      </c>
      <c r="ED23" s="91"/>
      <c r="EE23" s="80"/>
      <c r="EF23" s="67">
        <f t="shared" si="58"/>
        <v>0</v>
      </c>
      <c r="EG23" s="68">
        <f t="shared" si="59"/>
        <v>0</v>
      </c>
      <c r="EH23" s="81">
        <f>IFERROR(INDEX(ШТ!$E$10:$AA$145,MATCH(EF23,ШТ!$E$10:$E$145,0),MATCH(EG23,ШТ!$E$9:$AA$9,0)),0)</f>
        <v>0</v>
      </c>
      <c r="EI23" s="88"/>
      <c r="EJ23" s="67">
        <f t="shared" si="60"/>
        <v>0</v>
      </c>
      <c r="EK23" s="68">
        <f t="shared" si="61"/>
        <v>0</v>
      </c>
      <c r="EL23" s="81">
        <f>IFERROR(INDEX('100 м.п.'!$E$12:$AA$140,MATCH(EJ23,'100 м.п.'!$E$12:$E$140,0),MATCH(EK23,'100 м.п.'!$E$11:$AA$11,0)),0)</f>
        <v>0</v>
      </c>
      <c r="EM23" s="86">
        <f t="shared" si="62"/>
        <v>923</v>
      </c>
      <c r="EN23" s="9">
        <f t="shared" si="63"/>
        <v>8.35</v>
      </c>
      <c r="EO23" s="10">
        <f t="shared" si="64"/>
        <v>27.09</v>
      </c>
      <c r="EP23" s="95">
        <f>IFERROR(RANK(EM23,$EM$5:$EM$54,0)+COUNTIF($EM$5:EM23,EM23)-1,0)</f>
        <v>22</v>
      </c>
      <c r="EQ23" s="4">
        <f>IFERROR(RANK(EN23,$EN$5:$EN$54,1)+COUNTIF($EN$5:EN23,EN23)-1,0)</f>
        <v>19</v>
      </c>
      <c r="ER23" s="4">
        <f>IFERROR(RANK(EO23,$EO$5:$EO$54,1)+COUNTIF($EO$5:EO23,EO23)-1,0)</f>
        <v>22</v>
      </c>
      <c r="ET23" s="6">
        <v>19</v>
      </c>
      <c r="EU23" s="11" t="str">
        <f t="shared" si="65"/>
        <v>Ломкин Александр</v>
      </c>
      <c r="EV23" s="7">
        <f t="shared" si="66"/>
        <v>1184</v>
      </c>
      <c r="EX23" s="6">
        <v>19</v>
      </c>
      <c r="EY23" s="11" t="str">
        <f t="shared" si="0"/>
        <v>Вавилин Максим</v>
      </c>
      <c r="EZ23" s="7">
        <f t="shared" si="1"/>
        <v>8.35</v>
      </c>
      <c r="FB23" s="6">
        <v>19</v>
      </c>
      <c r="FC23" s="11" t="str">
        <f t="shared" si="67"/>
        <v>Фроловский Артём</v>
      </c>
      <c r="FD23" s="7">
        <f t="shared" si="68"/>
        <v>20.99</v>
      </c>
    </row>
    <row r="24" spans="1:160" ht="15.75" customHeight="1">
      <c r="A24" s="3">
        <v>20</v>
      </c>
      <c r="B24" s="123" t="s">
        <v>91</v>
      </c>
      <c r="C24" s="122"/>
      <c r="D24" s="128">
        <v>2010</v>
      </c>
      <c r="E24" s="122"/>
      <c r="F24" s="123" t="s">
        <v>92</v>
      </c>
      <c r="G24" s="122"/>
      <c r="H24" s="100"/>
      <c r="I24" s="80"/>
      <c r="J24" s="67">
        <f t="shared" si="2"/>
        <v>0</v>
      </c>
      <c r="K24" s="68">
        <f t="shared" si="3"/>
        <v>0</v>
      </c>
      <c r="L24" s="81">
        <f>IFERROR(INDEX(ШТ!$E$10:$AA$145,MATCH(J24,ШТ!$E$10:$E$145,0),MATCH(K24,ШТ!$E$9:$AA$9,0)),0)</f>
        <v>0</v>
      </c>
      <c r="M24" s="80"/>
      <c r="N24" s="67">
        <f t="shared" si="4"/>
        <v>0</v>
      </c>
      <c r="O24" s="68">
        <f t="shared" si="5"/>
        <v>0</v>
      </c>
      <c r="P24" s="81">
        <f>IFERROR(INDEX('100 м.п.'!$E$12:$AA$140,MATCH(N24,'100 м.п.'!$E$12:$E$140,0),MATCH(O24,'100 м.п.'!$E$11:$AA$11,0)),0)</f>
        <v>0</v>
      </c>
      <c r="Q24" s="91"/>
      <c r="R24" s="80"/>
      <c r="S24" s="67">
        <f t="shared" si="6"/>
        <v>0</v>
      </c>
      <c r="T24" s="68">
        <f t="shared" si="7"/>
        <v>0</v>
      </c>
      <c r="U24" s="81">
        <f>IFERROR(INDEX(ШТ!$E$10:$AA$145,MATCH(S24,ШТ!$E$10:$E$145,0),MATCH(T24,ШТ!$E$9:$AA$9,0)),0)</f>
        <v>0</v>
      </c>
      <c r="V24" s="80"/>
      <c r="W24" s="67">
        <f t="shared" si="8"/>
        <v>0</v>
      </c>
      <c r="X24" s="68">
        <f t="shared" si="9"/>
        <v>0</v>
      </c>
      <c r="Y24" s="81">
        <f>IFERROR(INDEX('100 м.п.'!$E$12:$AA$140,MATCH(W24,'100 м.п.'!$E$12:$E$140,0),MATCH(X24,'100 м.п.'!$E$11:$AA$11,0)),0)</f>
        <v>0</v>
      </c>
      <c r="Z24" s="100"/>
      <c r="AA24" s="80"/>
      <c r="AB24" s="67">
        <f t="shared" si="10"/>
        <v>0</v>
      </c>
      <c r="AC24" s="68">
        <f t="shared" si="11"/>
        <v>0</v>
      </c>
      <c r="AD24" s="81">
        <f>IFERROR(INDEX(ШТ!$E$10:$AA$145,MATCH(AB24,ШТ!$E$10:$E$145,0),MATCH(AC24,ШТ!$E$9:$AA$9,0)),0)</f>
        <v>0</v>
      </c>
      <c r="AE24" s="88"/>
      <c r="AF24" s="67">
        <f t="shared" si="12"/>
        <v>0</v>
      </c>
      <c r="AG24" s="68">
        <f t="shared" si="13"/>
        <v>0</v>
      </c>
      <c r="AH24" s="81">
        <f>IFERROR(INDEX('100 м.п.'!$E$12:$AA$140,MATCH(AF24,'100 м.п.'!$E$12:$E$140,0),MATCH(AG24,'100 м.п.'!$E$11:$AA$11,0)),0)</f>
        <v>0</v>
      </c>
      <c r="AI24" s="173" t="s">
        <v>93</v>
      </c>
      <c r="AJ24" s="80">
        <v>8.2899999999999991</v>
      </c>
      <c r="AK24" s="67">
        <f t="shared" si="14"/>
        <v>8.1999999999999993</v>
      </c>
      <c r="AL24" s="68">
        <f t="shared" si="15"/>
        <v>9</v>
      </c>
      <c r="AM24" s="81">
        <f>IFERROR(INDEX(ШТ!$E$10:$AA$145,MATCH(AK24,ШТ!$E$10:$E$145,0),MATCH(AL24,ШТ!$E$9:$AA$9,0)),0)</f>
        <v>863</v>
      </c>
      <c r="AN24" s="88">
        <v>22.59</v>
      </c>
      <c r="AO24" s="67">
        <f t="shared" si="16"/>
        <v>22.5</v>
      </c>
      <c r="AP24" s="68">
        <f t="shared" si="17"/>
        <v>9</v>
      </c>
      <c r="AQ24" s="81">
        <f>IFERROR(INDEX('100 м.п.'!$E$12:$AA$140,MATCH(AO24,'100 м.п.'!$E$12:$E$140,0),MATCH(AP24,'100 м.п.'!$E$11:$AA$11,0)),0)</f>
        <v>158</v>
      </c>
      <c r="AR24" s="77"/>
      <c r="AS24" s="80"/>
      <c r="AT24" s="67">
        <f t="shared" si="18"/>
        <v>0</v>
      </c>
      <c r="AU24" s="68">
        <f t="shared" si="19"/>
        <v>0</v>
      </c>
      <c r="AV24" s="81">
        <f>IFERROR(INDEX(ШТ!$E$10:$AA$145,MATCH(AT24,ШТ!$E$10:$E$145,0),MATCH(AU24,ШТ!$E$9:$AA$9,0)),0)</f>
        <v>0</v>
      </c>
      <c r="AW24" s="88"/>
      <c r="AX24" s="67">
        <f t="shared" si="20"/>
        <v>0</v>
      </c>
      <c r="AY24" s="68">
        <f t="shared" si="21"/>
        <v>0</v>
      </c>
      <c r="AZ24" s="81">
        <f>IFERROR(INDEX('100 м.п.'!$E$12:$AA$140,MATCH(AX24,'100 м.п.'!$E$12:$E$140,0),MATCH(AY24,'100 м.п.'!$E$11:$AA$11,0)),0)</f>
        <v>0</v>
      </c>
      <c r="BA24" s="91"/>
      <c r="BB24" s="80"/>
      <c r="BC24" s="67">
        <f t="shared" si="22"/>
        <v>0</v>
      </c>
      <c r="BD24" s="68">
        <f t="shared" si="23"/>
        <v>0</v>
      </c>
      <c r="BE24" s="81">
        <f>IFERROR(INDEX(ШТ!$E$10:$AA$145,MATCH(BC24,ШТ!$E$10:$E$145,0),MATCH(BD24,ШТ!$E$9:$AA$9,0)),0)</f>
        <v>0</v>
      </c>
      <c r="BF24" s="88"/>
      <c r="BG24" s="67">
        <f t="shared" si="24"/>
        <v>0</v>
      </c>
      <c r="BH24" s="68">
        <f t="shared" si="25"/>
        <v>0</v>
      </c>
      <c r="BI24" s="81">
        <f>IFERROR(INDEX('100 м.п.'!$E$12:$AA$140,MATCH(BG24,'100 м.п.'!$E$12:$E$140,0),MATCH(BH24,'100 м.п.'!$E$11:$AA$11,0)),0)</f>
        <v>0</v>
      </c>
      <c r="BJ24" s="77"/>
      <c r="BK24" s="80"/>
      <c r="BL24" s="67">
        <f t="shared" si="26"/>
        <v>0</v>
      </c>
      <c r="BM24" s="68">
        <f t="shared" si="27"/>
        <v>0</v>
      </c>
      <c r="BN24" s="81">
        <f>IFERROR(INDEX(ШТ!$E$10:$AA$145,MATCH(BL24,ШТ!$E$10:$E$145,0),MATCH(BM24,ШТ!$E$9:$AA$9,0)),0)</f>
        <v>0</v>
      </c>
      <c r="BO24" s="88"/>
      <c r="BP24" s="67">
        <f t="shared" si="28"/>
        <v>0</v>
      </c>
      <c r="BQ24" s="68">
        <f t="shared" si="29"/>
        <v>0</v>
      </c>
      <c r="BR24" s="81">
        <f>IFERROR(INDEX('100 м.п.'!$E$12:$AA$140,MATCH(BP24,'100 м.п.'!$E$12:$E$140,0),MATCH(BQ24,'100 м.п.'!$E$11:$AA$11,0)),0)</f>
        <v>0</v>
      </c>
      <c r="BS24" s="91"/>
      <c r="BT24" s="80"/>
      <c r="BU24" s="67">
        <f t="shared" si="30"/>
        <v>0</v>
      </c>
      <c r="BV24" s="68">
        <f t="shared" si="31"/>
        <v>0</v>
      </c>
      <c r="BW24" s="81">
        <f>IFERROR(INDEX(ШТ!$E$10:$AA$145,MATCH(BU24,ШТ!$E$10:$E$145,0),MATCH(BV24,ШТ!$E$9:$AA$9,0)),0)</f>
        <v>0</v>
      </c>
      <c r="BX24" s="88"/>
      <c r="BY24" s="67">
        <f t="shared" si="32"/>
        <v>0</v>
      </c>
      <c r="BZ24" s="68">
        <f t="shared" si="33"/>
        <v>0</v>
      </c>
      <c r="CA24" s="81">
        <f>IFERROR(INDEX('100 м.п.'!$E$12:$AA$140,MATCH(BY24,'100 м.п.'!$E$12:$E$140,0),MATCH(BZ24,'100 м.п.'!$E$11:$AA$11,0)),0)</f>
        <v>0</v>
      </c>
      <c r="CB24" s="77"/>
      <c r="CC24" s="80"/>
      <c r="CD24" s="67">
        <f t="shared" si="34"/>
        <v>0</v>
      </c>
      <c r="CE24" s="68">
        <f t="shared" si="35"/>
        <v>0</v>
      </c>
      <c r="CF24" s="81">
        <f>IFERROR(INDEX(ШТ!$E$10:$AA$145,MATCH(CD24,ШТ!$E$10:$E$145,0),MATCH(CE24,ШТ!$E$9:$AA$9,0)),0)</f>
        <v>0</v>
      </c>
      <c r="CG24" s="88"/>
      <c r="CH24" s="67">
        <f t="shared" si="36"/>
        <v>0</v>
      </c>
      <c r="CI24" s="68">
        <f t="shared" si="37"/>
        <v>0</v>
      </c>
      <c r="CJ24" s="81">
        <f>IFERROR(INDEX('100 м.п.'!$E$12:$AA$140,MATCH(CH24,'100 м.п.'!$E$12:$E$140,0),MATCH(CI24,'100 м.п.'!$E$11:$AA$11,0)),0)</f>
        <v>0</v>
      </c>
      <c r="CK24" s="91"/>
      <c r="CL24" s="80"/>
      <c r="CM24" s="67">
        <f t="shared" si="38"/>
        <v>0</v>
      </c>
      <c r="CN24" s="68">
        <f t="shared" si="39"/>
        <v>0</v>
      </c>
      <c r="CO24" s="81">
        <f>IFERROR(INDEX(ШТ!$E$10:$AA$145,MATCH(CM24,ШТ!$E$10:$E$145,0),MATCH(CN24,ШТ!$E$9:$AA$9,0)),0)</f>
        <v>0</v>
      </c>
      <c r="CP24" s="88"/>
      <c r="CQ24" s="67">
        <f t="shared" si="40"/>
        <v>0</v>
      </c>
      <c r="CR24" s="68">
        <f t="shared" si="41"/>
        <v>0</v>
      </c>
      <c r="CS24" s="81">
        <f>IFERROR(INDEX('100 м.п.'!$E$12:$AA$140,MATCH(CQ24,'100 м.п.'!$E$12:$E$140,0),MATCH(CR24,'100 м.п.'!$E$11:$AA$11,0)),0)</f>
        <v>0</v>
      </c>
      <c r="CT24" s="91"/>
      <c r="CU24" s="80"/>
      <c r="CV24" s="67">
        <f t="shared" si="42"/>
        <v>0</v>
      </c>
      <c r="CW24" s="68">
        <f t="shared" si="43"/>
        <v>0</v>
      </c>
      <c r="CX24" s="81">
        <f>IFERROR(INDEX(ШТ!$E$10:$AA$145,MATCH(CV24,ШТ!$E$10:$E$145,0),MATCH(CW24,ШТ!$E$9:$AA$9,0)),0)</f>
        <v>0</v>
      </c>
      <c r="CY24" s="88"/>
      <c r="CZ24" s="67">
        <f t="shared" si="44"/>
        <v>0</v>
      </c>
      <c r="DA24" s="68">
        <f t="shared" si="45"/>
        <v>0</v>
      </c>
      <c r="DB24" s="81">
        <f>IFERROR(INDEX('100 м.п.'!$E$12:$AA$140,MATCH(CZ24,'100 м.п.'!$E$12:$E$140,0),MATCH(DA24,'100 м.п.'!$E$11:$AA$11,0)),0)</f>
        <v>0</v>
      </c>
      <c r="DC24" s="77"/>
      <c r="DD24" s="80"/>
      <c r="DE24" s="67">
        <f t="shared" si="46"/>
        <v>0</v>
      </c>
      <c r="DF24" s="68">
        <f t="shared" si="47"/>
        <v>0</v>
      </c>
      <c r="DG24" s="81">
        <f>IFERROR(INDEX(ШТ!$E$10:$AA$145,MATCH(DE24,ШТ!$E$10:$E$145,0),MATCH(DF24,ШТ!$E$9:$AA$9,0)),0)</f>
        <v>0</v>
      </c>
      <c r="DH24" s="88"/>
      <c r="DI24" s="67">
        <f t="shared" si="48"/>
        <v>0</v>
      </c>
      <c r="DJ24" s="68">
        <f t="shared" si="49"/>
        <v>0</v>
      </c>
      <c r="DK24" s="81">
        <f>IFERROR(INDEX('100 м.п.'!$E$12:$AA$140,MATCH(DI24,'100 м.п.'!$E$12:$E$140,0),MATCH(DJ24,'100 м.п.'!$E$11:$AA$11,0)),0)</f>
        <v>0</v>
      </c>
      <c r="DL24" s="91"/>
      <c r="DM24" s="80"/>
      <c r="DN24" s="67">
        <f t="shared" si="50"/>
        <v>0</v>
      </c>
      <c r="DO24" s="68">
        <f t="shared" si="51"/>
        <v>0</v>
      </c>
      <c r="DP24" s="81">
        <f>IFERROR(INDEX(ШТ!$E$10:$AA$145,MATCH(DN24,ШТ!$E$10:$E$145,0),MATCH(DO24,ШТ!$E$9:$AA$9,0)),0)</f>
        <v>0</v>
      </c>
      <c r="DQ24" s="88"/>
      <c r="DR24" s="67">
        <f t="shared" si="52"/>
        <v>0</v>
      </c>
      <c r="DS24" s="68">
        <f t="shared" si="53"/>
        <v>0</v>
      </c>
      <c r="DT24" s="81">
        <f>IFERROR(INDEX('100 м.п.'!$E$12:$AA$140,MATCH(DR24,'100 м.п.'!$E$12:$E$140,0),MATCH(DS24,'100 м.п.'!$E$11:$AA$11,0)),0)</f>
        <v>0</v>
      </c>
      <c r="DU24" s="77"/>
      <c r="DV24" s="80"/>
      <c r="DW24" s="67">
        <f t="shared" si="54"/>
        <v>0</v>
      </c>
      <c r="DX24" s="68">
        <f t="shared" si="55"/>
        <v>0</v>
      </c>
      <c r="DY24" s="81">
        <f>IFERROR(INDEX(ШТ!$E$10:$AA$145,MATCH(DW24,ШТ!$E$10:$E$145,0),MATCH(DX24,ШТ!$E$9:$AA$9,0)),0)</f>
        <v>0</v>
      </c>
      <c r="DZ24" s="88"/>
      <c r="EA24" s="67">
        <f t="shared" si="56"/>
        <v>0</v>
      </c>
      <c r="EB24" s="68">
        <f t="shared" si="57"/>
        <v>0</v>
      </c>
      <c r="EC24" s="81">
        <f>IFERROR(INDEX('100 м.п.'!$E$12:$AA$140,MATCH(EA24,'100 м.п.'!$E$12:$E$140,0),MATCH(EB24,'100 м.п.'!$E$11:$AA$11,0)),0)</f>
        <v>0</v>
      </c>
      <c r="ED24" s="91"/>
      <c r="EE24" s="80"/>
      <c r="EF24" s="67">
        <f t="shared" si="58"/>
        <v>0</v>
      </c>
      <c r="EG24" s="68">
        <f t="shared" si="59"/>
        <v>0</v>
      </c>
      <c r="EH24" s="81">
        <f>IFERROR(INDEX(ШТ!$E$10:$AA$145,MATCH(EF24,ШТ!$E$10:$E$145,0),MATCH(EG24,ШТ!$E$9:$AA$9,0)),0)</f>
        <v>0</v>
      </c>
      <c r="EI24" s="88"/>
      <c r="EJ24" s="67">
        <f t="shared" si="60"/>
        <v>0</v>
      </c>
      <c r="EK24" s="68">
        <f t="shared" si="61"/>
        <v>0</v>
      </c>
      <c r="EL24" s="81">
        <f>IFERROR(INDEX('100 м.п.'!$E$12:$AA$140,MATCH(EJ24,'100 м.п.'!$E$12:$E$140,0),MATCH(EK24,'100 м.п.'!$E$11:$AA$11,0)),0)</f>
        <v>0</v>
      </c>
      <c r="EM24" s="86">
        <f t="shared" si="62"/>
        <v>1021</v>
      </c>
      <c r="EN24" s="9">
        <f t="shared" si="63"/>
        <v>8.2899999999999991</v>
      </c>
      <c r="EO24" s="10">
        <f t="shared" si="64"/>
        <v>22.59</v>
      </c>
      <c r="EP24" s="95">
        <f>IFERROR(RANK(EM24,$EM$5:$EM$54,0)+COUNTIF($EM$5:EM24,EM24)-1,0)</f>
        <v>21</v>
      </c>
      <c r="EQ24" s="4">
        <f>IFERROR(RANK(EN24,$EN$5:$EN$54,1)+COUNTIF($EN$5:EN24,EN24)-1,0)</f>
        <v>18</v>
      </c>
      <c r="ER24" s="4">
        <f>IFERROR(RANK(EO24,$EO$5:$EO$54,1)+COUNTIF($EO$5:EO24,EO24)-1,0)</f>
        <v>20</v>
      </c>
      <c r="ET24" s="6">
        <v>20</v>
      </c>
      <c r="EU24" s="11" t="str">
        <f t="shared" si="65"/>
        <v>Шоломов Олег</v>
      </c>
      <c r="EV24" s="7">
        <f t="shared" si="66"/>
        <v>1124</v>
      </c>
      <c r="EX24" s="6">
        <v>20</v>
      </c>
      <c r="EY24" s="11" t="str">
        <f t="shared" si="0"/>
        <v>Вильверт Арсений</v>
      </c>
      <c r="EZ24" s="7">
        <f t="shared" si="1"/>
        <v>8.41</v>
      </c>
      <c r="FB24" s="6">
        <v>20</v>
      </c>
      <c r="FC24" s="11" t="str">
        <f t="shared" si="67"/>
        <v>Коновалов Валерий</v>
      </c>
      <c r="FD24" s="7">
        <f t="shared" si="68"/>
        <v>22.59</v>
      </c>
    </row>
    <row r="25" spans="1:160" ht="15.75" customHeight="1">
      <c r="A25" s="3">
        <v>21</v>
      </c>
      <c r="B25" s="123" t="s">
        <v>94</v>
      </c>
      <c r="C25" s="122"/>
      <c r="D25" s="128">
        <v>2009</v>
      </c>
      <c r="E25" s="122"/>
      <c r="F25" s="123" t="s">
        <v>92</v>
      </c>
      <c r="G25" s="122"/>
      <c r="H25" s="100"/>
      <c r="I25" s="80"/>
      <c r="J25" s="67">
        <f t="shared" si="2"/>
        <v>0</v>
      </c>
      <c r="K25" s="68">
        <f t="shared" si="3"/>
        <v>0</v>
      </c>
      <c r="L25" s="81">
        <f>IFERROR(INDEX(ШТ!$E$10:$AA$145,MATCH(J25,ШТ!$E$10:$E$145,0),MATCH(K25,ШТ!$E$9:$AA$9,0)),0)</f>
        <v>0</v>
      </c>
      <c r="M25" s="80"/>
      <c r="N25" s="67">
        <f t="shared" si="4"/>
        <v>0</v>
      </c>
      <c r="O25" s="68">
        <f t="shared" si="5"/>
        <v>0</v>
      </c>
      <c r="P25" s="81">
        <f>IFERROR(INDEX('100 м.п.'!$E$12:$AA$140,MATCH(N25,'100 м.п.'!$E$12:$E$140,0),MATCH(O25,'100 м.п.'!$E$11:$AA$11,0)),0)</f>
        <v>0</v>
      </c>
      <c r="Q25" s="91"/>
      <c r="R25" s="80"/>
      <c r="S25" s="67">
        <f t="shared" si="6"/>
        <v>0</v>
      </c>
      <c r="T25" s="68">
        <f t="shared" si="7"/>
        <v>0</v>
      </c>
      <c r="U25" s="81">
        <f>IFERROR(INDEX(ШТ!$E$10:$AA$145,MATCH(S25,ШТ!$E$10:$E$145,0),MATCH(T25,ШТ!$E$9:$AA$9,0)),0)</f>
        <v>0</v>
      </c>
      <c r="V25" s="80"/>
      <c r="W25" s="67">
        <f t="shared" si="8"/>
        <v>0</v>
      </c>
      <c r="X25" s="68">
        <f t="shared" si="9"/>
        <v>0</v>
      </c>
      <c r="Y25" s="81">
        <f>IFERROR(INDEX('100 м.п.'!$E$12:$AA$140,MATCH(W25,'100 м.п.'!$E$12:$E$140,0),MATCH(X25,'100 м.п.'!$E$11:$AA$11,0)),0)</f>
        <v>0</v>
      </c>
      <c r="Z25" s="100"/>
      <c r="AA25" s="80"/>
      <c r="AB25" s="67">
        <f t="shared" si="10"/>
        <v>0</v>
      </c>
      <c r="AC25" s="68">
        <f t="shared" si="11"/>
        <v>0</v>
      </c>
      <c r="AD25" s="81">
        <f>IFERROR(INDEX(ШТ!$E$10:$AA$145,MATCH(AB25,ШТ!$E$10:$E$145,0),MATCH(AC25,ШТ!$E$9:$AA$9,0)),0)</f>
        <v>0</v>
      </c>
      <c r="AE25" s="88"/>
      <c r="AF25" s="67">
        <f t="shared" si="12"/>
        <v>0</v>
      </c>
      <c r="AG25" s="68">
        <f t="shared" si="13"/>
        <v>0</v>
      </c>
      <c r="AH25" s="81">
        <f>IFERROR(INDEX('100 м.п.'!$E$12:$AA$140,MATCH(AF25,'100 м.п.'!$E$12:$E$140,0),MATCH(AG25,'100 м.п.'!$E$11:$AA$11,0)),0)</f>
        <v>0</v>
      </c>
      <c r="AI25" s="173" t="s">
        <v>93</v>
      </c>
      <c r="AJ25" s="80">
        <v>7.87</v>
      </c>
      <c r="AK25" s="67">
        <f t="shared" si="14"/>
        <v>7.8</v>
      </c>
      <c r="AL25" s="68">
        <f t="shared" si="15"/>
        <v>7</v>
      </c>
      <c r="AM25" s="81">
        <f>IFERROR(INDEX(ШТ!$E$10:$AA$145,MATCH(AK25,ШТ!$E$10:$E$145,0),MATCH(AL25,ШТ!$E$9:$AA$9,0)),0)</f>
        <v>1036</v>
      </c>
      <c r="AN25" s="88">
        <v>19.3</v>
      </c>
      <c r="AO25" s="67">
        <f t="shared" si="16"/>
        <v>19.3</v>
      </c>
      <c r="AP25" s="68">
        <f t="shared" si="17"/>
        <v>0</v>
      </c>
      <c r="AQ25" s="81">
        <f>IFERROR(INDEX('100 м.п.'!$E$12:$AA$140,MATCH(AO25,'100 м.п.'!$E$12:$E$140,0),MATCH(AP25,'100 м.п.'!$E$11:$AA$11,0)),0)</f>
        <v>604</v>
      </c>
      <c r="AR25" s="77"/>
      <c r="AS25" s="80"/>
      <c r="AT25" s="67">
        <f t="shared" si="18"/>
        <v>0</v>
      </c>
      <c r="AU25" s="68">
        <f t="shared" si="19"/>
        <v>0</v>
      </c>
      <c r="AV25" s="81">
        <f>IFERROR(INDEX(ШТ!$E$10:$AA$145,MATCH(AT25,ШТ!$E$10:$E$145,0),MATCH(AU25,ШТ!$E$9:$AA$9,0)),0)</f>
        <v>0</v>
      </c>
      <c r="AW25" s="88"/>
      <c r="AX25" s="67">
        <f t="shared" si="20"/>
        <v>0</v>
      </c>
      <c r="AY25" s="68">
        <f t="shared" si="21"/>
        <v>0</v>
      </c>
      <c r="AZ25" s="81">
        <f>IFERROR(INDEX('100 м.п.'!$E$12:$AA$140,MATCH(AX25,'100 м.п.'!$E$12:$E$140,0),MATCH(AY25,'100 м.п.'!$E$11:$AA$11,0)),0)</f>
        <v>0</v>
      </c>
      <c r="BA25" s="91"/>
      <c r="BB25" s="80"/>
      <c r="BC25" s="67">
        <f t="shared" si="22"/>
        <v>0</v>
      </c>
      <c r="BD25" s="68">
        <f t="shared" si="23"/>
        <v>0</v>
      </c>
      <c r="BE25" s="81">
        <f>IFERROR(INDEX(ШТ!$E$10:$AA$145,MATCH(BC25,ШТ!$E$10:$E$145,0),MATCH(BD25,ШТ!$E$9:$AA$9,0)),0)</f>
        <v>0</v>
      </c>
      <c r="BF25" s="88"/>
      <c r="BG25" s="67">
        <f t="shared" si="24"/>
        <v>0</v>
      </c>
      <c r="BH25" s="68">
        <f t="shared" si="25"/>
        <v>0</v>
      </c>
      <c r="BI25" s="81">
        <f>IFERROR(INDEX('100 м.п.'!$E$12:$AA$140,MATCH(BG25,'100 м.п.'!$E$12:$E$140,0),MATCH(BH25,'100 м.п.'!$E$11:$AA$11,0)),0)</f>
        <v>0</v>
      </c>
      <c r="BJ25" s="77"/>
      <c r="BK25" s="80"/>
      <c r="BL25" s="67">
        <f t="shared" si="26"/>
        <v>0</v>
      </c>
      <c r="BM25" s="68">
        <f t="shared" si="27"/>
        <v>0</v>
      </c>
      <c r="BN25" s="81">
        <f>IFERROR(INDEX(ШТ!$E$10:$AA$145,MATCH(BL25,ШТ!$E$10:$E$145,0),MATCH(BM25,ШТ!$E$9:$AA$9,0)),0)</f>
        <v>0</v>
      </c>
      <c r="BO25" s="88"/>
      <c r="BP25" s="67">
        <f t="shared" si="28"/>
        <v>0</v>
      </c>
      <c r="BQ25" s="68">
        <f t="shared" si="29"/>
        <v>0</v>
      </c>
      <c r="BR25" s="81">
        <f>IFERROR(INDEX('100 м.п.'!$E$12:$AA$140,MATCH(BP25,'100 м.п.'!$E$12:$E$140,0),MATCH(BQ25,'100 м.п.'!$E$11:$AA$11,0)),0)</f>
        <v>0</v>
      </c>
      <c r="BS25" s="91"/>
      <c r="BT25" s="80"/>
      <c r="BU25" s="67">
        <f t="shared" si="30"/>
        <v>0</v>
      </c>
      <c r="BV25" s="68">
        <f t="shared" si="31"/>
        <v>0</v>
      </c>
      <c r="BW25" s="81">
        <f>IFERROR(INDEX(ШТ!$E$10:$AA$145,MATCH(BU25,ШТ!$E$10:$E$145,0),MATCH(BV25,ШТ!$E$9:$AA$9,0)),0)</f>
        <v>0</v>
      </c>
      <c r="BX25" s="88"/>
      <c r="BY25" s="67">
        <f t="shared" si="32"/>
        <v>0</v>
      </c>
      <c r="BZ25" s="68">
        <f t="shared" si="33"/>
        <v>0</v>
      </c>
      <c r="CA25" s="81">
        <f>IFERROR(INDEX('100 м.п.'!$E$12:$AA$140,MATCH(BY25,'100 м.п.'!$E$12:$E$140,0),MATCH(BZ25,'100 м.п.'!$E$11:$AA$11,0)),0)</f>
        <v>0</v>
      </c>
      <c r="CB25" s="77"/>
      <c r="CC25" s="80"/>
      <c r="CD25" s="67">
        <f t="shared" si="34"/>
        <v>0</v>
      </c>
      <c r="CE25" s="68">
        <f t="shared" si="35"/>
        <v>0</v>
      </c>
      <c r="CF25" s="81">
        <f>IFERROR(INDEX(ШТ!$E$10:$AA$145,MATCH(CD25,ШТ!$E$10:$E$145,0),MATCH(CE25,ШТ!$E$9:$AA$9,0)),0)</f>
        <v>0</v>
      </c>
      <c r="CG25" s="88"/>
      <c r="CH25" s="67">
        <f t="shared" si="36"/>
        <v>0</v>
      </c>
      <c r="CI25" s="68">
        <f t="shared" si="37"/>
        <v>0</v>
      </c>
      <c r="CJ25" s="81">
        <f>IFERROR(INDEX('100 м.п.'!$E$12:$AA$140,MATCH(CH25,'100 м.п.'!$E$12:$E$140,0),MATCH(CI25,'100 м.п.'!$E$11:$AA$11,0)),0)</f>
        <v>0</v>
      </c>
      <c r="CK25" s="91"/>
      <c r="CL25" s="80"/>
      <c r="CM25" s="67">
        <f t="shared" si="38"/>
        <v>0</v>
      </c>
      <c r="CN25" s="68">
        <f t="shared" si="39"/>
        <v>0</v>
      </c>
      <c r="CO25" s="81">
        <f>IFERROR(INDEX(ШТ!$E$10:$AA$145,MATCH(CM25,ШТ!$E$10:$E$145,0),MATCH(CN25,ШТ!$E$9:$AA$9,0)),0)</f>
        <v>0</v>
      </c>
      <c r="CP25" s="88"/>
      <c r="CQ25" s="67">
        <f t="shared" si="40"/>
        <v>0</v>
      </c>
      <c r="CR25" s="68">
        <f t="shared" si="41"/>
        <v>0</v>
      </c>
      <c r="CS25" s="81">
        <f>IFERROR(INDEX('100 м.п.'!$E$12:$AA$140,MATCH(CQ25,'100 м.п.'!$E$12:$E$140,0),MATCH(CR25,'100 м.п.'!$E$11:$AA$11,0)),0)</f>
        <v>0</v>
      </c>
      <c r="CT25" s="91"/>
      <c r="CU25" s="80"/>
      <c r="CV25" s="67">
        <f t="shared" si="42"/>
        <v>0</v>
      </c>
      <c r="CW25" s="68">
        <f t="shared" si="43"/>
        <v>0</v>
      </c>
      <c r="CX25" s="81">
        <f>IFERROR(INDEX(ШТ!$E$10:$AA$145,MATCH(CV25,ШТ!$E$10:$E$145,0),MATCH(CW25,ШТ!$E$9:$AA$9,0)),0)</f>
        <v>0</v>
      </c>
      <c r="CY25" s="88"/>
      <c r="CZ25" s="67">
        <f t="shared" si="44"/>
        <v>0</v>
      </c>
      <c r="DA25" s="68">
        <f t="shared" si="45"/>
        <v>0</v>
      </c>
      <c r="DB25" s="81">
        <f>IFERROR(INDEX('100 м.п.'!$E$12:$AA$140,MATCH(CZ25,'100 м.п.'!$E$12:$E$140,0),MATCH(DA25,'100 м.п.'!$E$11:$AA$11,0)),0)</f>
        <v>0</v>
      </c>
      <c r="DC25" s="77"/>
      <c r="DD25" s="80"/>
      <c r="DE25" s="67">
        <f t="shared" si="46"/>
        <v>0</v>
      </c>
      <c r="DF25" s="68">
        <f t="shared" si="47"/>
        <v>0</v>
      </c>
      <c r="DG25" s="81">
        <f>IFERROR(INDEX(ШТ!$E$10:$AA$145,MATCH(DE25,ШТ!$E$10:$E$145,0),MATCH(DF25,ШТ!$E$9:$AA$9,0)),0)</f>
        <v>0</v>
      </c>
      <c r="DH25" s="88"/>
      <c r="DI25" s="67">
        <f t="shared" si="48"/>
        <v>0</v>
      </c>
      <c r="DJ25" s="68">
        <f t="shared" si="49"/>
        <v>0</v>
      </c>
      <c r="DK25" s="81">
        <f>IFERROR(INDEX('100 м.п.'!$E$12:$AA$140,MATCH(DI25,'100 м.п.'!$E$12:$E$140,0),MATCH(DJ25,'100 м.п.'!$E$11:$AA$11,0)),0)</f>
        <v>0</v>
      </c>
      <c r="DL25" s="91"/>
      <c r="DM25" s="80"/>
      <c r="DN25" s="67">
        <f t="shared" si="50"/>
        <v>0</v>
      </c>
      <c r="DO25" s="68">
        <f t="shared" si="51"/>
        <v>0</v>
      </c>
      <c r="DP25" s="81">
        <f>IFERROR(INDEX(ШТ!$E$10:$AA$145,MATCH(DN25,ШТ!$E$10:$E$145,0),MATCH(DO25,ШТ!$E$9:$AA$9,0)),0)</f>
        <v>0</v>
      </c>
      <c r="DQ25" s="88"/>
      <c r="DR25" s="67">
        <f t="shared" si="52"/>
        <v>0</v>
      </c>
      <c r="DS25" s="68">
        <f t="shared" si="53"/>
        <v>0</v>
      </c>
      <c r="DT25" s="81">
        <f>IFERROR(INDEX('100 м.п.'!$E$12:$AA$140,MATCH(DR25,'100 м.п.'!$E$12:$E$140,0),MATCH(DS25,'100 м.п.'!$E$11:$AA$11,0)),0)</f>
        <v>0</v>
      </c>
      <c r="DU25" s="77"/>
      <c r="DV25" s="80"/>
      <c r="DW25" s="67">
        <f t="shared" si="54"/>
        <v>0</v>
      </c>
      <c r="DX25" s="68">
        <f t="shared" si="55"/>
        <v>0</v>
      </c>
      <c r="DY25" s="81">
        <f>IFERROR(INDEX(ШТ!$E$10:$AA$145,MATCH(DW25,ШТ!$E$10:$E$145,0),MATCH(DX25,ШТ!$E$9:$AA$9,0)),0)</f>
        <v>0</v>
      </c>
      <c r="DZ25" s="88"/>
      <c r="EA25" s="67">
        <f t="shared" si="56"/>
        <v>0</v>
      </c>
      <c r="EB25" s="68">
        <f t="shared" si="57"/>
        <v>0</v>
      </c>
      <c r="EC25" s="81">
        <f>IFERROR(INDEX('100 м.п.'!$E$12:$AA$140,MATCH(EA25,'100 м.п.'!$E$12:$E$140,0),MATCH(EB25,'100 м.п.'!$E$11:$AA$11,0)),0)</f>
        <v>0</v>
      </c>
      <c r="ED25" s="91"/>
      <c r="EE25" s="80"/>
      <c r="EF25" s="67">
        <f t="shared" si="58"/>
        <v>0</v>
      </c>
      <c r="EG25" s="68">
        <f t="shared" si="59"/>
        <v>0</v>
      </c>
      <c r="EH25" s="81">
        <f>IFERROR(INDEX(ШТ!$E$10:$AA$145,MATCH(EF25,ШТ!$E$10:$E$145,0),MATCH(EG25,ШТ!$E$9:$AA$9,0)),0)</f>
        <v>0</v>
      </c>
      <c r="EI25" s="88"/>
      <c r="EJ25" s="67">
        <f t="shared" si="60"/>
        <v>0</v>
      </c>
      <c r="EK25" s="68">
        <f t="shared" si="61"/>
        <v>0</v>
      </c>
      <c r="EL25" s="81">
        <f>IFERROR(INDEX('100 м.п.'!$E$12:$AA$140,MATCH(EJ25,'100 м.п.'!$E$12:$E$140,0),MATCH(EK25,'100 м.п.'!$E$11:$AA$11,0)),0)</f>
        <v>0</v>
      </c>
      <c r="EM25" s="86">
        <f t="shared" si="62"/>
        <v>1640</v>
      </c>
      <c r="EN25" s="9">
        <f t="shared" si="63"/>
        <v>7.87</v>
      </c>
      <c r="EO25" s="10">
        <f t="shared" si="64"/>
        <v>19.3</v>
      </c>
      <c r="EP25" s="95">
        <f>IFERROR(RANK(EM25,$EM$5:$EM$54,0)+COUNTIF($EM$5:EM25,EM25)-1,0)</f>
        <v>12</v>
      </c>
      <c r="EQ25" s="4">
        <f>IFERROR(RANK(EN25,$EN$5:$EN$54,1)+COUNTIF($EN$5:EN25,EN25)-1,0)</f>
        <v>11</v>
      </c>
      <c r="ER25" s="4">
        <f>IFERROR(RANK(EO25,$EO$5:$EO$54,1)+COUNTIF($EO$5:EO25,EO25)-1,0)</f>
        <v>9</v>
      </c>
      <c r="ET25" s="6">
        <v>21</v>
      </c>
      <c r="EU25" s="11" t="str">
        <f t="shared" si="65"/>
        <v>Коновалов Валерий</v>
      </c>
      <c r="EV25" s="7">
        <f t="shared" si="66"/>
        <v>1021</v>
      </c>
      <c r="EX25" s="6">
        <v>21</v>
      </c>
      <c r="EY25" s="11" t="str">
        <f t="shared" si="0"/>
        <v>Ломкин Александр</v>
      </c>
      <c r="EZ25" s="7">
        <f t="shared" si="1"/>
        <v>8.58</v>
      </c>
      <c r="FB25" s="6">
        <v>21</v>
      </c>
      <c r="FC25" s="11" t="str">
        <f t="shared" si="67"/>
        <v>Шоломов Олег</v>
      </c>
      <c r="FD25" s="7">
        <f t="shared" si="68"/>
        <v>26.73</v>
      </c>
    </row>
    <row r="26" spans="1:160" ht="15.75" customHeight="1">
      <c r="A26" s="3">
        <v>22</v>
      </c>
      <c r="B26" s="123" t="s">
        <v>95</v>
      </c>
      <c r="C26" s="122"/>
      <c r="D26" s="128">
        <v>2009</v>
      </c>
      <c r="E26" s="122"/>
      <c r="F26" s="123" t="s">
        <v>96</v>
      </c>
      <c r="G26" s="122"/>
      <c r="H26" s="100"/>
      <c r="I26" s="80"/>
      <c r="J26" s="67">
        <f t="shared" si="2"/>
        <v>0</v>
      </c>
      <c r="K26" s="68">
        <f t="shared" si="3"/>
        <v>0</v>
      </c>
      <c r="L26" s="81">
        <f>IFERROR(INDEX(ШТ!$E$10:$AA$145,MATCH(J26,ШТ!$E$10:$E$145,0),MATCH(K26,ШТ!$E$9:$AA$9,0)),0)</f>
        <v>0</v>
      </c>
      <c r="M26" s="80"/>
      <c r="N26" s="67">
        <f t="shared" si="4"/>
        <v>0</v>
      </c>
      <c r="O26" s="68">
        <f t="shared" si="5"/>
        <v>0</v>
      </c>
      <c r="P26" s="81">
        <f>IFERROR(INDEX('100 м.п.'!$E$12:$AA$140,MATCH(N26,'100 м.п.'!$E$12:$E$140,0),MATCH(O26,'100 м.п.'!$E$11:$AA$11,0)),0)</f>
        <v>0</v>
      </c>
      <c r="Q26" s="91"/>
      <c r="R26" s="80"/>
      <c r="S26" s="67">
        <f t="shared" si="6"/>
        <v>0</v>
      </c>
      <c r="T26" s="68">
        <f t="shared" si="7"/>
        <v>0</v>
      </c>
      <c r="U26" s="81">
        <f>IFERROR(INDEX(ШТ!$E$10:$AA$145,MATCH(S26,ШТ!$E$10:$E$145,0),MATCH(T26,ШТ!$E$9:$AA$9,0)),0)</f>
        <v>0</v>
      </c>
      <c r="V26" s="80"/>
      <c r="W26" s="67">
        <f t="shared" si="8"/>
        <v>0</v>
      </c>
      <c r="X26" s="68">
        <f t="shared" si="9"/>
        <v>0</v>
      </c>
      <c r="Y26" s="81">
        <f>IFERROR(INDEX('100 м.п.'!$E$12:$AA$140,MATCH(W26,'100 м.п.'!$E$12:$E$140,0),MATCH(X26,'100 м.п.'!$E$11:$AA$11,0)),0)</f>
        <v>0</v>
      </c>
      <c r="Z26" s="100"/>
      <c r="AA26" s="80"/>
      <c r="AB26" s="67">
        <f t="shared" si="10"/>
        <v>0</v>
      </c>
      <c r="AC26" s="68">
        <f t="shared" si="11"/>
        <v>0</v>
      </c>
      <c r="AD26" s="81">
        <f>IFERROR(INDEX(ШТ!$E$10:$AA$145,MATCH(AB26,ШТ!$E$10:$E$145,0),MATCH(AC26,ШТ!$E$9:$AA$9,0)),0)</f>
        <v>0</v>
      </c>
      <c r="AE26" s="88"/>
      <c r="AF26" s="67">
        <f t="shared" si="12"/>
        <v>0</v>
      </c>
      <c r="AG26" s="68">
        <f t="shared" si="13"/>
        <v>0</v>
      </c>
      <c r="AH26" s="81">
        <f>IFERROR(INDEX('100 м.п.'!$E$12:$AA$140,MATCH(AF26,'100 м.п.'!$E$12:$E$140,0),MATCH(AG26,'100 м.п.'!$E$11:$AA$11,0)),0)</f>
        <v>0</v>
      </c>
      <c r="AI26" s="173" t="s">
        <v>93</v>
      </c>
      <c r="AJ26" s="80">
        <v>8.58</v>
      </c>
      <c r="AK26" s="67">
        <f t="shared" si="14"/>
        <v>8.5</v>
      </c>
      <c r="AL26" s="68">
        <f t="shared" si="15"/>
        <v>8</v>
      </c>
      <c r="AM26" s="81">
        <f>IFERROR(INDEX(ШТ!$E$10:$AA$145,MATCH(AK26,ШТ!$E$10:$E$145,0),MATCH(AL26,ШТ!$E$9:$AA$9,0)),0)</f>
        <v>763</v>
      </c>
      <c r="AN26" s="88">
        <v>20.05</v>
      </c>
      <c r="AO26" s="67">
        <f t="shared" si="16"/>
        <v>20</v>
      </c>
      <c r="AP26" s="68">
        <f t="shared" si="17"/>
        <v>5</v>
      </c>
      <c r="AQ26" s="81">
        <f>IFERROR(INDEX('100 м.п.'!$E$12:$AA$140,MATCH(AO26,'100 м.п.'!$E$12:$E$140,0),MATCH(AP26,'100 м.п.'!$E$11:$AA$11,0)),0)</f>
        <v>421</v>
      </c>
      <c r="AR26" s="77"/>
      <c r="AS26" s="80"/>
      <c r="AT26" s="67">
        <f t="shared" si="18"/>
        <v>0</v>
      </c>
      <c r="AU26" s="68">
        <f t="shared" si="19"/>
        <v>0</v>
      </c>
      <c r="AV26" s="81">
        <f>IFERROR(INDEX(ШТ!$E$10:$AA$145,MATCH(AT26,ШТ!$E$10:$E$145,0),MATCH(AU26,ШТ!$E$9:$AA$9,0)),0)</f>
        <v>0</v>
      </c>
      <c r="AW26" s="88"/>
      <c r="AX26" s="67">
        <f t="shared" si="20"/>
        <v>0</v>
      </c>
      <c r="AY26" s="68">
        <f t="shared" si="21"/>
        <v>0</v>
      </c>
      <c r="AZ26" s="81">
        <f>IFERROR(INDEX('100 м.п.'!$E$12:$AA$140,MATCH(AX26,'100 м.п.'!$E$12:$E$140,0),MATCH(AY26,'100 м.п.'!$E$11:$AA$11,0)),0)</f>
        <v>0</v>
      </c>
      <c r="BA26" s="91"/>
      <c r="BB26" s="80"/>
      <c r="BC26" s="67">
        <f t="shared" si="22"/>
        <v>0</v>
      </c>
      <c r="BD26" s="68">
        <f t="shared" si="23"/>
        <v>0</v>
      </c>
      <c r="BE26" s="81">
        <f>IFERROR(INDEX(ШТ!$E$10:$AA$145,MATCH(BC26,ШТ!$E$10:$E$145,0),MATCH(BD26,ШТ!$E$9:$AA$9,0)),0)</f>
        <v>0</v>
      </c>
      <c r="BF26" s="88"/>
      <c r="BG26" s="67">
        <f t="shared" si="24"/>
        <v>0</v>
      </c>
      <c r="BH26" s="68">
        <f t="shared" si="25"/>
        <v>0</v>
      </c>
      <c r="BI26" s="81">
        <f>IFERROR(INDEX('100 м.п.'!$E$12:$AA$140,MATCH(BG26,'100 м.п.'!$E$12:$E$140,0),MATCH(BH26,'100 м.п.'!$E$11:$AA$11,0)),0)</f>
        <v>0</v>
      </c>
      <c r="BJ26" s="77"/>
      <c r="BK26" s="80"/>
      <c r="BL26" s="67">
        <f t="shared" si="26"/>
        <v>0</v>
      </c>
      <c r="BM26" s="68">
        <f t="shared" si="27"/>
        <v>0</v>
      </c>
      <c r="BN26" s="81">
        <f>IFERROR(INDEX(ШТ!$E$10:$AA$145,MATCH(BL26,ШТ!$E$10:$E$145,0),MATCH(BM26,ШТ!$E$9:$AA$9,0)),0)</f>
        <v>0</v>
      </c>
      <c r="BO26" s="88"/>
      <c r="BP26" s="67">
        <f t="shared" si="28"/>
        <v>0</v>
      </c>
      <c r="BQ26" s="68">
        <f t="shared" si="29"/>
        <v>0</v>
      </c>
      <c r="BR26" s="81">
        <f>IFERROR(INDEX('100 м.п.'!$E$12:$AA$140,MATCH(BP26,'100 м.п.'!$E$12:$E$140,0),MATCH(BQ26,'100 м.п.'!$E$11:$AA$11,0)),0)</f>
        <v>0</v>
      </c>
      <c r="BS26" s="91"/>
      <c r="BT26" s="80"/>
      <c r="BU26" s="67">
        <f t="shared" si="30"/>
        <v>0</v>
      </c>
      <c r="BV26" s="68">
        <f t="shared" si="31"/>
        <v>0</v>
      </c>
      <c r="BW26" s="81">
        <f>IFERROR(INDEX(ШТ!$E$10:$AA$145,MATCH(BU26,ШТ!$E$10:$E$145,0),MATCH(BV26,ШТ!$E$9:$AA$9,0)),0)</f>
        <v>0</v>
      </c>
      <c r="BX26" s="88"/>
      <c r="BY26" s="67">
        <f t="shared" si="32"/>
        <v>0</v>
      </c>
      <c r="BZ26" s="68">
        <f t="shared" si="33"/>
        <v>0</v>
      </c>
      <c r="CA26" s="81">
        <f>IFERROR(INDEX('100 м.п.'!$E$12:$AA$140,MATCH(BY26,'100 м.п.'!$E$12:$E$140,0),MATCH(BZ26,'100 м.п.'!$E$11:$AA$11,0)),0)</f>
        <v>0</v>
      </c>
      <c r="CB26" s="77"/>
      <c r="CC26" s="80"/>
      <c r="CD26" s="67">
        <f t="shared" si="34"/>
        <v>0</v>
      </c>
      <c r="CE26" s="68">
        <f t="shared" si="35"/>
        <v>0</v>
      </c>
      <c r="CF26" s="81">
        <f>IFERROR(INDEX(ШТ!$E$10:$AA$145,MATCH(CD26,ШТ!$E$10:$E$145,0),MATCH(CE26,ШТ!$E$9:$AA$9,0)),0)</f>
        <v>0</v>
      </c>
      <c r="CG26" s="88"/>
      <c r="CH26" s="67">
        <f t="shared" si="36"/>
        <v>0</v>
      </c>
      <c r="CI26" s="68">
        <f t="shared" si="37"/>
        <v>0</v>
      </c>
      <c r="CJ26" s="81">
        <f>IFERROR(INDEX('100 м.п.'!$E$12:$AA$140,MATCH(CH26,'100 м.п.'!$E$12:$E$140,0),MATCH(CI26,'100 м.п.'!$E$11:$AA$11,0)),0)</f>
        <v>0</v>
      </c>
      <c r="CK26" s="91"/>
      <c r="CL26" s="80"/>
      <c r="CM26" s="67">
        <f t="shared" si="38"/>
        <v>0</v>
      </c>
      <c r="CN26" s="68">
        <f t="shared" si="39"/>
        <v>0</v>
      </c>
      <c r="CO26" s="81">
        <f>IFERROR(INDEX(ШТ!$E$10:$AA$145,MATCH(CM26,ШТ!$E$10:$E$145,0),MATCH(CN26,ШТ!$E$9:$AA$9,0)),0)</f>
        <v>0</v>
      </c>
      <c r="CP26" s="88"/>
      <c r="CQ26" s="67">
        <f t="shared" si="40"/>
        <v>0</v>
      </c>
      <c r="CR26" s="68">
        <f t="shared" si="41"/>
        <v>0</v>
      </c>
      <c r="CS26" s="81">
        <f>IFERROR(INDEX('100 м.п.'!$E$12:$AA$140,MATCH(CQ26,'100 м.п.'!$E$12:$E$140,0),MATCH(CR26,'100 м.п.'!$E$11:$AA$11,0)),0)</f>
        <v>0</v>
      </c>
      <c r="CT26" s="91"/>
      <c r="CU26" s="80"/>
      <c r="CV26" s="67">
        <f t="shared" si="42"/>
        <v>0</v>
      </c>
      <c r="CW26" s="68">
        <f t="shared" si="43"/>
        <v>0</v>
      </c>
      <c r="CX26" s="81">
        <f>IFERROR(INDEX(ШТ!$E$10:$AA$145,MATCH(CV26,ШТ!$E$10:$E$145,0),MATCH(CW26,ШТ!$E$9:$AA$9,0)),0)</f>
        <v>0</v>
      </c>
      <c r="CY26" s="88"/>
      <c r="CZ26" s="67">
        <f t="shared" si="44"/>
        <v>0</v>
      </c>
      <c r="DA26" s="68">
        <f t="shared" si="45"/>
        <v>0</v>
      </c>
      <c r="DB26" s="81">
        <f>IFERROR(INDEX('100 м.п.'!$E$12:$AA$140,MATCH(CZ26,'100 м.п.'!$E$12:$E$140,0),MATCH(DA26,'100 м.п.'!$E$11:$AA$11,0)),0)</f>
        <v>0</v>
      </c>
      <c r="DC26" s="77"/>
      <c r="DD26" s="80"/>
      <c r="DE26" s="67">
        <f t="shared" si="46"/>
        <v>0</v>
      </c>
      <c r="DF26" s="68">
        <f t="shared" si="47"/>
        <v>0</v>
      </c>
      <c r="DG26" s="81">
        <f>IFERROR(INDEX(ШТ!$E$10:$AA$145,MATCH(DE26,ШТ!$E$10:$E$145,0),MATCH(DF26,ШТ!$E$9:$AA$9,0)),0)</f>
        <v>0</v>
      </c>
      <c r="DH26" s="88"/>
      <c r="DI26" s="67">
        <f t="shared" si="48"/>
        <v>0</v>
      </c>
      <c r="DJ26" s="68">
        <f t="shared" si="49"/>
        <v>0</v>
      </c>
      <c r="DK26" s="81">
        <f>IFERROR(INDEX('100 м.п.'!$E$12:$AA$140,MATCH(DI26,'100 м.п.'!$E$12:$E$140,0),MATCH(DJ26,'100 м.п.'!$E$11:$AA$11,0)),0)</f>
        <v>0</v>
      </c>
      <c r="DL26" s="91"/>
      <c r="DM26" s="80"/>
      <c r="DN26" s="67">
        <f t="shared" si="50"/>
        <v>0</v>
      </c>
      <c r="DO26" s="68">
        <f t="shared" si="51"/>
        <v>0</v>
      </c>
      <c r="DP26" s="81">
        <f>IFERROR(INDEX(ШТ!$E$10:$AA$145,MATCH(DN26,ШТ!$E$10:$E$145,0),MATCH(DO26,ШТ!$E$9:$AA$9,0)),0)</f>
        <v>0</v>
      </c>
      <c r="DQ26" s="88"/>
      <c r="DR26" s="67">
        <f t="shared" si="52"/>
        <v>0</v>
      </c>
      <c r="DS26" s="68">
        <f t="shared" si="53"/>
        <v>0</v>
      </c>
      <c r="DT26" s="81">
        <f>IFERROR(INDEX('100 м.п.'!$E$12:$AA$140,MATCH(DR26,'100 м.п.'!$E$12:$E$140,0),MATCH(DS26,'100 м.п.'!$E$11:$AA$11,0)),0)</f>
        <v>0</v>
      </c>
      <c r="DU26" s="77"/>
      <c r="DV26" s="80"/>
      <c r="DW26" s="67">
        <f t="shared" si="54"/>
        <v>0</v>
      </c>
      <c r="DX26" s="68">
        <f t="shared" si="55"/>
        <v>0</v>
      </c>
      <c r="DY26" s="81">
        <f>IFERROR(INDEX(ШТ!$E$10:$AA$145,MATCH(DW26,ШТ!$E$10:$E$145,0),MATCH(DX26,ШТ!$E$9:$AA$9,0)),0)</f>
        <v>0</v>
      </c>
      <c r="DZ26" s="88"/>
      <c r="EA26" s="67">
        <f t="shared" si="56"/>
        <v>0</v>
      </c>
      <c r="EB26" s="68">
        <f t="shared" si="57"/>
        <v>0</v>
      </c>
      <c r="EC26" s="81">
        <f>IFERROR(INDEX('100 м.п.'!$E$12:$AA$140,MATCH(EA26,'100 м.п.'!$E$12:$E$140,0),MATCH(EB26,'100 м.п.'!$E$11:$AA$11,0)),0)</f>
        <v>0</v>
      </c>
      <c r="ED26" s="91"/>
      <c r="EE26" s="80"/>
      <c r="EF26" s="67">
        <f t="shared" si="58"/>
        <v>0</v>
      </c>
      <c r="EG26" s="68">
        <f t="shared" si="59"/>
        <v>0</v>
      </c>
      <c r="EH26" s="81">
        <f>IFERROR(INDEX(ШТ!$E$10:$AA$145,MATCH(EF26,ШТ!$E$10:$E$145,0),MATCH(EG26,ШТ!$E$9:$AA$9,0)),0)</f>
        <v>0</v>
      </c>
      <c r="EI26" s="88"/>
      <c r="EJ26" s="67">
        <f t="shared" si="60"/>
        <v>0</v>
      </c>
      <c r="EK26" s="68">
        <f t="shared" si="61"/>
        <v>0</v>
      </c>
      <c r="EL26" s="81">
        <f>IFERROR(INDEX('100 м.п.'!$E$12:$AA$140,MATCH(EJ26,'100 м.п.'!$E$12:$E$140,0),MATCH(EK26,'100 м.п.'!$E$11:$AA$11,0)),0)</f>
        <v>0</v>
      </c>
      <c r="EM26" s="86">
        <f t="shared" si="62"/>
        <v>1184</v>
      </c>
      <c r="EN26" s="9">
        <f t="shared" si="63"/>
        <v>8.58</v>
      </c>
      <c r="EO26" s="10">
        <f t="shared" si="64"/>
        <v>20.05</v>
      </c>
      <c r="EP26" s="95">
        <f>IFERROR(RANK(EM26,$EM$5:$EM$54,0)+COUNTIF($EM$5:EM26,EM26)-1,0)</f>
        <v>19</v>
      </c>
      <c r="EQ26" s="4">
        <f>IFERROR(RANK(EN26,$EN$5:$EN$54,1)+COUNTIF($EN$5:EN26,EN26)-1,0)</f>
        <v>21</v>
      </c>
      <c r="ER26" s="4">
        <f>IFERROR(RANK(EO26,$EO$5:$EO$54,1)+COUNTIF($EO$5:EO26,EO26)-1,0)</f>
        <v>14</v>
      </c>
      <c r="ET26" s="6">
        <v>22</v>
      </c>
      <c r="EU26" s="11" t="str">
        <f t="shared" si="65"/>
        <v>Вавилин Максим</v>
      </c>
      <c r="EV26" s="7">
        <f t="shared" si="66"/>
        <v>923</v>
      </c>
      <c r="EX26" s="6">
        <v>22</v>
      </c>
      <c r="EY26" s="11" t="str">
        <f t="shared" si="0"/>
        <v>Вельтищев Кирилл</v>
      </c>
      <c r="EZ26" s="7">
        <f t="shared" si="1"/>
        <v>8.6300000000000008</v>
      </c>
      <c r="FB26" s="6">
        <v>22</v>
      </c>
      <c r="FC26" s="11" t="str">
        <f t="shared" si="67"/>
        <v>Вавилин Максим</v>
      </c>
      <c r="FD26" s="7">
        <f t="shared" si="68"/>
        <v>27.09</v>
      </c>
    </row>
    <row r="27" spans="1:160" ht="15.75" customHeight="1">
      <c r="A27" s="3">
        <v>23</v>
      </c>
      <c r="B27" s="124" t="s">
        <v>57</v>
      </c>
      <c r="C27" s="122"/>
      <c r="D27" s="128"/>
      <c r="E27" s="122"/>
      <c r="F27" s="123"/>
      <c r="G27" s="122"/>
      <c r="H27" s="100"/>
      <c r="I27" s="80"/>
      <c r="J27" s="67">
        <f t="shared" si="2"/>
        <v>0</v>
      </c>
      <c r="K27" s="68">
        <f t="shared" si="3"/>
        <v>0</v>
      </c>
      <c r="L27" s="81">
        <f>IFERROR(INDEX(ШТ!$E$10:$AA$145,MATCH(J27,ШТ!$E$10:$E$145,0),MATCH(K27,ШТ!$E$9:$AA$9,0)),0)</f>
        <v>0</v>
      </c>
      <c r="M27" s="80"/>
      <c r="N27" s="67">
        <f t="shared" si="4"/>
        <v>0</v>
      </c>
      <c r="O27" s="68">
        <f t="shared" si="5"/>
        <v>0</v>
      </c>
      <c r="P27" s="81">
        <f>IFERROR(INDEX('100 м.п.'!$E$12:$AA$140,MATCH(N27,'100 м.п.'!$E$12:$E$140,0),MATCH(O27,'100 м.п.'!$E$11:$AA$11,0)),0)</f>
        <v>0</v>
      </c>
      <c r="Q27" s="91"/>
      <c r="R27" s="80"/>
      <c r="S27" s="67">
        <f t="shared" si="6"/>
        <v>0</v>
      </c>
      <c r="T27" s="68">
        <f t="shared" si="7"/>
        <v>0</v>
      </c>
      <c r="U27" s="81">
        <f>IFERROR(INDEX(ШТ!$E$10:$AA$145,MATCH(S27,ШТ!$E$10:$E$145,0),MATCH(T27,ШТ!$E$9:$AA$9,0)),0)</f>
        <v>0</v>
      </c>
      <c r="V27" s="80"/>
      <c r="W27" s="67">
        <f t="shared" si="8"/>
        <v>0</v>
      </c>
      <c r="X27" s="68">
        <f t="shared" si="9"/>
        <v>0</v>
      </c>
      <c r="Y27" s="81">
        <f>IFERROR(INDEX('100 м.п.'!$E$12:$AA$140,MATCH(W27,'100 м.п.'!$E$12:$E$140,0),MATCH(X27,'100 м.п.'!$E$11:$AA$11,0)),0)</f>
        <v>0</v>
      </c>
      <c r="Z27" s="100"/>
      <c r="AA27" s="80"/>
      <c r="AB27" s="67">
        <f t="shared" si="10"/>
        <v>0</v>
      </c>
      <c r="AC27" s="68">
        <f t="shared" si="11"/>
        <v>0</v>
      </c>
      <c r="AD27" s="81">
        <f>IFERROR(INDEX(ШТ!$E$10:$AA$145,MATCH(AB27,ШТ!$E$10:$E$145,0),MATCH(AC27,ШТ!$E$9:$AA$9,0)),0)</f>
        <v>0</v>
      </c>
      <c r="AE27" s="88"/>
      <c r="AF27" s="67">
        <f t="shared" si="12"/>
        <v>0</v>
      </c>
      <c r="AG27" s="68">
        <f t="shared" si="13"/>
        <v>0</v>
      </c>
      <c r="AH27" s="81">
        <f>IFERROR(INDEX('100 м.п.'!$E$12:$AA$140,MATCH(AF27,'100 м.п.'!$E$12:$E$140,0),MATCH(AG27,'100 м.п.'!$E$11:$AA$11,0)),0)</f>
        <v>0</v>
      </c>
      <c r="AI27" s="173"/>
      <c r="AJ27" s="80"/>
      <c r="AK27" s="67">
        <f t="shared" si="14"/>
        <v>0</v>
      </c>
      <c r="AL27" s="68">
        <f t="shared" si="15"/>
        <v>0</v>
      </c>
      <c r="AM27" s="81">
        <f>IFERROR(INDEX(ШТ!$E$10:$AA$145,MATCH(AK27,ШТ!$E$10:$E$145,0),MATCH(AL27,ШТ!$E$9:$AA$9,0)),0)</f>
        <v>0</v>
      </c>
      <c r="AN27" s="88"/>
      <c r="AO27" s="67">
        <f t="shared" si="16"/>
        <v>0</v>
      </c>
      <c r="AP27" s="68">
        <f t="shared" si="17"/>
        <v>0</v>
      </c>
      <c r="AQ27" s="81">
        <f>IFERROR(INDEX('100 м.п.'!$E$12:$AA$140,MATCH(AO27,'100 м.п.'!$E$12:$E$140,0),MATCH(AP27,'100 м.п.'!$E$11:$AA$11,0)),0)</f>
        <v>0</v>
      </c>
      <c r="AR27" s="77"/>
      <c r="AS27" s="80"/>
      <c r="AT27" s="67">
        <f t="shared" si="18"/>
        <v>0</v>
      </c>
      <c r="AU27" s="68">
        <f t="shared" si="19"/>
        <v>0</v>
      </c>
      <c r="AV27" s="81">
        <f>IFERROR(INDEX(ШТ!$E$10:$AA$145,MATCH(AT27,ШТ!$E$10:$E$145,0),MATCH(AU27,ШТ!$E$9:$AA$9,0)),0)</f>
        <v>0</v>
      </c>
      <c r="AW27" s="88"/>
      <c r="AX27" s="67">
        <f t="shared" si="20"/>
        <v>0</v>
      </c>
      <c r="AY27" s="68">
        <f t="shared" si="21"/>
        <v>0</v>
      </c>
      <c r="AZ27" s="81">
        <f>IFERROR(INDEX('100 м.п.'!$E$12:$AA$140,MATCH(AX27,'100 м.п.'!$E$12:$E$140,0),MATCH(AY27,'100 м.п.'!$E$11:$AA$11,0)),0)</f>
        <v>0</v>
      </c>
      <c r="BA27" s="91"/>
      <c r="BB27" s="80"/>
      <c r="BC27" s="67">
        <f t="shared" si="22"/>
        <v>0</v>
      </c>
      <c r="BD27" s="68">
        <f t="shared" si="23"/>
        <v>0</v>
      </c>
      <c r="BE27" s="81">
        <f>IFERROR(INDEX(ШТ!$E$10:$AA$145,MATCH(BC27,ШТ!$E$10:$E$145,0),MATCH(BD27,ШТ!$E$9:$AA$9,0)),0)</f>
        <v>0</v>
      </c>
      <c r="BF27" s="88"/>
      <c r="BG27" s="67">
        <f t="shared" si="24"/>
        <v>0</v>
      </c>
      <c r="BH27" s="68">
        <f t="shared" si="25"/>
        <v>0</v>
      </c>
      <c r="BI27" s="81">
        <f>IFERROR(INDEX('100 м.п.'!$E$12:$AA$140,MATCH(BG27,'100 м.п.'!$E$12:$E$140,0),MATCH(BH27,'100 м.п.'!$E$11:$AA$11,0)),0)</f>
        <v>0</v>
      </c>
      <c r="BJ27" s="77"/>
      <c r="BK27" s="80"/>
      <c r="BL27" s="67">
        <f t="shared" si="26"/>
        <v>0</v>
      </c>
      <c r="BM27" s="68">
        <f t="shared" si="27"/>
        <v>0</v>
      </c>
      <c r="BN27" s="81">
        <f>IFERROR(INDEX(ШТ!$E$10:$AA$145,MATCH(BL27,ШТ!$E$10:$E$145,0),MATCH(BM27,ШТ!$E$9:$AA$9,0)),0)</f>
        <v>0</v>
      </c>
      <c r="BO27" s="88"/>
      <c r="BP27" s="67">
        <f t="shared" si="28"/>
        <v>0</v>
      </c>
      <c r="BQ27" s="68">
        <f t="shared" si="29"/>
        <v>0</v>
      </c>
      <c r="BR27" s="81">
        <f>IFERROR(INDEX('100 м.п.'!$E$12:$AA$140,MATCH(BP27,'100 м.п.'!$E$12:$E$140,0),MATCH(BQ27,'100 м.п.'!$E$11:$AA$11,0)),0)</f>
        <v>0</v>
      </c>
      <c r="BS27" s="91"/>
      <c r="BT27" s="80"/>
      <c r="BU27" s="67">
        <f t="shared" si="30"/>
        <v>0</v>
      </c>
      <c r="BV27" s="68">
        <f t="shared" si="31"/>
        <v>0</v>
      </c>
      <c r="BW27" s="81">
        <f>IFERROR(INDEX(ШТ!$E$10:$AA$145,MATCH(BU27,ШТ!$E$10:$E$145,0),MATCH(BV27,ШТ!$E$9:$AA$9,0)),0)</f>
        <v>0</v>
      </c>
      <c r="BX27" s="88"/>
      <c r="BY27" s="67">
        <f t="shared" si="32"/>
        <v>0</v>
      </c>
      <c r="BZ27" s="68">
        <f t="shared" si="33"/>
        <v>0</v>
      </c>
      <c r="CA27" s="81">
        <f>IFERROR(INDEX('100 м.п.'!$E$12:$AA$140,MATCH(BY27,'100 м.п.'!$E$12:$E$140,0),MATCH(BZ27,'100 м.п.'!$E$11:$AA$11,0)),0)</f>
        <v>0</v>
      </c>
      <c r="CB27" s="77"/>
      <c r="CC27" s="80"/>
      <c r="CD27" s="67">
        <f t="shared" si="34"/>
        <v>0</v>
      </c>
      <c r="CE27" s="68">
        <f t="shared" si="35"/>
        <v>0</v>
      </c>
      <c r="CF27" s="81">
        <f>IFERROR(INDEX(ШТ!$E$10:$AA$145,MATCH(CD27,ШТ!$E$10:$E$145,0),MATCH(CE27,ШТ!$E$9:$AA$9,0)),0)</f>
        <v>0</v>
      </c>
      <c r="CG27" s="88"/>
      <c r="CH27" s="67">
        <f t="shared" si="36"/>
        <v>0</v>
      </c>
      <c r="CI27" s="68">
        <f t="shared" si="37"/>
        <v>0</v>
      </c>
      <c r="CJ27" s="81">
        <f>IFERROR(INDEX('100 м.п.'!$E$12:$AA$140,MATCH(CH27,'100 м.п.'!$E$12:$E$140,0),MATCH(CI27,'100 м.п.'!$E$11:$AA$11,0)),0)</f>
        <v>0</v>
      </c>
      <c r="CK27" s="91"/>
      <c r="CL27" s="80"/>
      <c r="CM27" s="67">
        <f t="shared" si="38"/>
        <v>0</v>
      </c>
      <c r="CN27" s="68">
        <f t="shared" si="39"/>
        <v>0</v>
      </c>
      <c r="CO27" s="81">
        <f>IFERROR(INDEX(ШТ!$E$10:$AA$145,MATCH(CM27,ШТ!$E$10:$E$145,0),MATCH(CN27,ШТ!$E$9:$AA$9,0)),0)</f>
        <v>0</v>
      </c>
      <c r="CP27" s="88"/>
      <c r="CQ27" s="67">
        <f t="shared" si="40"/>
        <v>0</v>
      </c>
      <c r="CR27" s="68">
        <f t="shared" si="41"/>
        <v>0</v>
      </c>
      <c r="CS27" s="81">
        <f>IFERROR(INDEX('100 м.п.'!$E$12:$AA$140,MATCH(CQ27,'100 м.п.'!$E$12:$E$140,0),MATCH(CR27,'100 м.п.'!$E$11:$AA$11,0)),0)</f>
        <v>0</v>
      </c>
      <c r="CT27" s="91"/>
      <c r="CU27" s="80"/>
      <c r="CV27" s="67">
        <f t="shared" si="42"/>
        <v>0</v>
      </c>
      <c r="CW27" s="68">
        <f t="shared" si="43"/>
        <v>0</v>
      </c>
      <c r="CX27" s="81">
        <f>IFERROR(INDEX(ШТ!$E$10:$AA$145,MATCH(CV27,ШТ!$E$10:$E$145,0),MATCH(CW27,ШТ!$E$9:$AA$9,0)),0)</f>
        <v>0</v>
      </c>
      <c r="CY27" s="88"/>
      <c r="CZ27" s="67">
        <f t="shared" si="44"/>
        <v>0</v>
      </c>
      <c r="DA27" s="68">
        <f t="shared" si="45"/>
        <v>0</v>
      </c>
      <c r="DB27" s="81">
        <f>IFERROR(INDEX('100 м.п.'!$E$12:$AA$140,MATCH(CZ27,'100 м.п.'!$E$12:$E$140,0),MATCH(DA27,'100 м.п.'!$E$11:$AA$11,0)),0)</f>
        <v>0</v>
      </c>
      <c r="DC27" s="77"/>
      <c r="DD27" s="80"/>
      <c r="DE27" s="67">
        <f t="shared" si="46"/>
        <v>0</v>
      </c>
      <c r="DF27" s="68">
        <f t="shared" si="47"/>
        <v>0</v>
      </c>
      <c r="DG27" s="81">
        <f>IFERROR(INDEX(ШТ!$E$10:$AA$145,MATCH(DE27,ШТ!$E$10:$E$145,0),MATCH(DF27,ШТ!$E$9:$AA$9,0)),0)</f>
        <v>0</v>
      </c>
      <c r="DH27" s="88"/>
      <c r="DI27" s="67">
        <f t="shared" si="48"/>
        <v>0</v>
      </c>
      <c r="DJ27" s="68">
        <f t="shared" si="49"/>
        <v>0</v>
      </c>
      <c r="DK27" s="81">
        <f>IFERROR(INDEX('100 м.п.'!$E$12:$AA$140,MATCH(DI27,'100 м.п.'!$E$12:$E$140,0),MATCH(DJ27,'100 м.п.'!$E$11:$AA$11,0)),0)</f>
        <v>0</v>
      </c>
      <c r="DL27" s="91"/>
      <c r="DM27" s="80"/>
      <c r="DN27" s="67">
        <f t="shared" si="50"/>
        <v>0</v>
      </c>
      <c r="DO27" s="68">
        <f t="shared" si="51"/>
        <v>0</v>
      </c>
      <c r="DP27" s="81">
        <f>IFERROR(INDEX(ШТ!$E$10:$AA$145,MATCH(DN27,ШТ!$E$10:$E$145,0),MATCH(DO27,ШТ!$E$9:$AA$9,0)),0)</f>
        <v>0</v>
      </c>
      <c r="DQ27" s="88"/>
      <c r="DR27" s="67">
        <f t="shared" si="52"/>
        <v>0</v>
      </c>
      <c r="DS27" s="68">
        <f t="shared" si="53"/>
        <v>0</v>
      </c>
      <c r="DT27" s="81">
        <f>IFERROR(INDEX('100 м.п.'!$E$12:$AA$140,MATCH(DR27,'100 м.п.'!$E$12:$E$140,0),MATCH(DS27,'100 м.п.'!$E$11:$AA$11,0)),0)</f>
        <v>0</v>
      </c>
      <c r="DU27" s="77"/>
      <c r="DV27" s="80"/>
      <c r="DW27" s="67">
        <f t="shared" si="54"/>
        <v>0</v>
      </c>
      <c r="DX27" s="68">
        <f t="shared" si="55"/>
        <v>0</v>
      </c>
      <c r="DY27" s="81">
        <f>IFERROR(INDEX(ШТ!$E$10:$AA$145,MATCH(DW27,ШТ!$E$10:$E$145,0),MATCH(DX27,ШТ!$E$9:$AA$9,0)),0)</f>
        <v>0</v>
      </c>
      <c r="DZ27" s="88"/>
      <c r="EA27" s="67">
        <f t="shared" si="56"/>
        <v>0</v>
      </c>
      <c r="EB27" s="68">
        <f t="shared" si="57"/>
        <v>0</v>
      </c>
      <c r="EC27" s="81">
        <f>IFERROR(INDEX('100 м.п.'!$E$12:$AA$140,MATCH(EA27,'100 м.п.'!$E$12:$E$140,0),MATCH(EB27,'100 м.п.'!$E$11:$AA$11,0)),0)</f>
        <v>0</v>
      </c>
      <c r="ED27" s="91"/>
      <c r="EE27" s="80"/>
      <c r="EF27" s="67">
        <f t="shared" si="58"/>
        <v>0</v>
      </c>
      <c r="EG27" s="68">
        <f t="shared" si="59"/>
        <v>0</v>
      </c>
      <c r="EH27" s="81">
        <f>IFERROR(INDEX(ШТ!$E$10:$AA$145,MATCH(EF27,ШТ!$E$10:$E$145,0),MATCH(EG27,ШТ!$E$9:$AA$9,0)),0)</f>
        <v>0</v>
      </c>
      <c r="EI27" s="88"/>
      <c r="EJ27" s="67">
        <f t="shared" si="60"/>
        <v>0</v>
      </c>
      <c r="EK27" s="68">
        <f t="shared" si="61"/>
        <v>0</v>
      </c>
      <c r="EL27" s="81">
        <f>IFERROR(INDEX('100 м.п.'!$E$12:$AA$140,MATCH(EJ27,'100 м.п.'!$E$12:$E$140,0),MATCH(EK27,'100 м.п.'!$E$11:$AA$11,0)),0)</f>
        <v>0</v>
      </c>
      <c r="EM27" s="86" t="str">
        <f t="shared" si="62"/>
        <v/>
      </c>
      <c r="EN27" s="9" t="str">
        <f t="shared" si="63"/>
        <v/>
      </c>
      <c r="EO27" s="10" t="str">
        <f t="shared" si="64"/>
        <v/>
      </c>
      <c r="EP27" s="95">
        <f>IFERROR(RANK(EM27,$EM$5:$EM$54,0)+COUNTIF($EM$5:EM27,EM27)-1,0)</f>
        <v>0</v>
      </c>
      <c r="EQ27" s="4">
        <f>IFERROR(RANK(EN27,$EN$5:$EN$54,1)+COUNTIF($EN$5:EN27,EN27)-1,0)</f>
        <v>0</v>
      </c>
      <c r="ER27" s="4">
        <f>IFERROR(RANK(EO27,$EO$5:$EO$54,1)+COUNTIF($EO$5:EO27,EO27)-1,0)</f>
        <v>0</v>
      </c>
      <c r="ET27" s="6">
        <v>23</v>
      </c>
      <c r="EU27" s="11">
        <f t="shared" si="65"/>
        <v>0</v>
      </c>
      <c r="EV27" s="7">
        <f t="shared" si="66"/>
        <v>0</v>
      </c>
      <c r="EX27" s="6">
        <v>23</v>
      </c>
      <c r="EY27" s="11">
        <f t="shared" si="0"/>
        <v>0</v>
      </c>
      <c r="EZ27" s="7">
        <f t="shared" si="1"/>
        <v>0</v>
      </c>
      <c r="FB27" s="6">
        <v>23</v>
      </c>
      <c r="FC27" s="11">
        <f t="shared" si="67"/>
        <v>0</v>
      </c>
      <c r="FD27" s="7">
        <f t="shared" si="68"/>
        <v>0</v>
      </c>
    </row>
    <row r="28" spans="1:160" ht="15.75" customHeight="1">
      <c r="A28" s="3">
        <v>24</v>
      </c>
      <c r="B28" s="124" t="s">
        <v>58</v>
      </c>
      <c r="C28" s="122"/>
      <c r="D28" s="128"/>
      <c r="E28" s="122"/>
      <c r="F28" s="123"/>
      <c r="G28" s="122"/>
      <c r="H28" s="100"/>
      <c r="I28" s="80"/>
      <c r="J28" s="67">
        <f t="shared" si="2"/>
        <v>0</v>
      </c>
      <c r="K28" s="68">
        <f t="shared" si="3"/>
        <v>0</v>
      </c>
      <c r="L28" s="81">
        <f>IFERROR(INDEX(ШТ!$E$10:$AA$145,MATCH(J28,ШТ!$E$10:$E$145,0),MATCH(K28,ШТ!$E$9:$AA$9,0)),0)</f>
        <v>0</v>
      </c>
      <c r="M28" s="80"/>
      <c r="N28" s="67">
        <f t="shared" si="4"/>
        <v>0</v>
      </c>
      <c r="O28" s="68">
        <f t="shared" si="5"/>
        <v>0</v>
      </c>
      <c r="P28" s="81">
        <f>IFERROR(INDEX('100 м.п.'!$E$12:$AA$140,MATCH(N28,'100 м.п.'!$E$12:$E$140,0),MATCH(O28,'100 м.п.'!$E$11:$AA$11,0)),0)</f>
        <v>0</v>
      </c>
      <c r="Q28" s="91"/>
      <c r="R28" s="80"/>
      <c r="S28" s="67">
        <f t="shared" si="6"/>
        <v>0</v>
      </c>
      <c r="T28" s="68">
        <f t="shared" si="7"/>
        <v>0</v>
      </c>
      <c r="U28" s="81">
        <f>IFERROR(INDEX(ШТ!$E$10:$AA$145,MATCH(S28,ШТ!$E$10:$E$145,0),MATCH(T28,ШТ!$E$9:$AA$9,0)),0)</f>
        <v>0</v>
      </c>
      <c r="V28" s="80"/>
      <c r="W28" s="67">
        <f t="shared" si="8"/>
        <v>0</v>
      </c>
      <c r="X28" s="68">
        <f t="shared" si="9"/>
        <v>0</v>
      </c>
      <c r="Y28" s="81">
        <f>IFERROR(INDEX('100 м.п.'!$E$12:$AA$140,MATCH(W28,'100 м.п.'!$E$12:$E$140,0),MATCH(X28,'100 м.п.'!$E$11:$AA$11,0)),0)</f>
        <v>0</v>
      </c>
      <c r="Z28" s="100"/>
      <c r="AA28" s="80"/>
      <c r="AB28" s="67">
        <f t="shared" si="10"/>
        <v>0</v>
      </c>
      <c r="AC28" s="68">
        <f t="shared" si="11"/>
        <v>0</v>
      </c>
      <c r="AD28" s="81">
        <f>IFERROR(INDEX(ШТ!$E$10:$AA$145,MATCH(AB28,ШТ!$E$10:$E$145,0),MATCH(AC28,ШТ!$E$9:$AA$9,0)),0)</f>
        <v>0</v>
      </c>
      <c r="AE28" s="88"/>
      <c r="AF28" s="67">
        <f t="shared" si="12"/>
        <v>0</v>
      </c>
      <c r="AG28" s="68">
        <f t="shared" si="13"/>
        <v>0</v>
      </c>
      <c r="AH28" s="81">
        <f>IFERROR(INDEX('100 м.п.'!$E$12:$AA$140,MATCH(AF28,'100 м.п.'!$E$12:$E$140,0),MATCH(AG28,'100 м.п.'!$E$11:$AA$11,0)),0)</f>
        <v>0</v>
      </c>
      <c r="AI28" s="173"/>
      <c r="AJ28" s="80"/>
      <c r="AK28" s="67">
        <f t="shared" si="14"/>
        <v>0</v>
      </c>
      <c r="AL28" s="68">
        <f t="shared" si="15"/>
        <v>0</v>
      </c>
      <c r="AM28" s="81">
        <f>IFERROR(INDEX(ШТ!$E$10:$AA$145,MATCH(AK28,ШТ!$E$10:$E$145,0),MATCH(AL28,ШТ!$E$9:$AA$9,0)),0)</f>
        <v>0</v>
      </c>
      <c r="AN28" s="88"/>
      <c r="AO28" s="67">
        <f t="shared" si="16"/>
        <v>0</v>
      </c>
      <c r="AP28" s="68">
        <f t="shared" si="17"/>
        <v>0</v>
      </c>
      <c r="AQ28" s="81">
        <f>IFERROR(INDEX('100 м.п.'!$E$12:$AA$140,MATCH(AO28,'100 м.п.'!$E$12:$E$140,0),MATCH(AP28,'100 м.п.'!$E$11:$AA$11,0)),0)</f>
        <v>0</v>
      </c>
      <c r="AR28" s="77"/>
      <c r="AS28" s="80"/>
      <c r="AT28" s="67">
        <f t="shared" si="18"/>
        <v>0</v>
      </c>
      <c r="AU28" s="68">
        <f t="shared" si="19"/>
        <v>0</v>
      </c>
      <c r="AV28" s="81">
        <f>IFERROR(INDEX(ШТ!$E$10:$AA$145,MATCH(AT28,ШТ!$E$10:$E$145,0),MATCH(AU28,ШТ!$E$9:$AA$9,0)),0)</f>
        <v>0</v>
      </c>
      <c r="AW28" s="88"/>
      <c r="AX28" s="67">
        <f t="shared" si="20"/>
        <v>0</v>
      </c>
      <c r="AY28" s="68">
        <f t="shared" si="21"/>
        <v>0</v>
      </c>
      <c r="AZ28" s="81">
        <f>IFERROR(INDEX('100 м.п.'!$E$12:$AA$140,MATCH(AX28,'100 м.п.'!$E$12:$E$140,0),MATCH(AY28,'100 м.п.'!$E$11:$AA$11,0)),0)</f>
        <v>0</v>
      </c>
      <c r="BA28" s="91"/>
      <c r="BB28" s="80"/>
      <c r="BC28" s="67">
        <f t="shared" si="22"/>
        <v>0</v>
      </c>
      <c r="BD28" s="68">
        <f t="shared" si="23"/>
        <v>0</v>
      </c>
      <c r="BE28" s="81">
        <f>IFERROR(INDEX(ШТ!$E$10:$AA$145,MATCH(BC28,ШТ!$E$10:$E$145,0),MATCH(BD28,ШТ!$E$9:$AA$9,0)),0)</f>
        <v>0</v>
      </c>
      <c r="BF28" s="88"/>
      <c r="BG28" s="67">
        <f t="shared" si="24"/>
        <v>0</v>
      </c>
      <c r="BH28" s="68">
        <f t="shared" si="25"/>
        <v>0</v>
      </c>
      <c r="BI28" s="81">
        <f>IFERROR(INDEX('100 м.п.'!$E$12:$AA$140,MATCH(BG28,'100 м.п.'!$E$12:$E$140,0),MATCH(BH28,'100 м.п.'!$E$11:$AA$11,0)),0)</f>
        <v>0</v>
      </c>
      <c r="BJ28" s="77"/>
      <c r="BK28" s="80"/>
      <c r="BL28" s="67">
        <f t="shared" si="26"/>
        <v>0</v>
      </c>
      <c r="BM28" s="68">
        <f t="shared" si="27"/>
        <v>0</v>
      </c>
      <c r="BN28" s="81">
        <f>IFERROR(INDEX(ШТ!$E$10:$AA$145,MATCH(BL28,ШТ!$E$10:$E$145,0),MATCH(BM28,ШТ!$E$9:$AA$9,0)),0)</f>
        <v>0</v>
      </c>
      <c r="BO28" s="88"/>
      <c r="BP28" s="67">
        <f t="shared" si="28"/>
        <v>0</v>
      </c>
      <c r="BQ28" s="68">
        <f t="shared" si="29"/>
        <v>0</v>
      </c>
      <c r="BR28" s="81">
        <f>IFERROR(INDEX('100 м.п.'!$E$12:$AA$140,MATCH(BP28,'100 м.п.'!$E$12:$E$140,0),MATCH(BQ28,'100 м.п.'!$E$11:$AA$11,0)),0)</f>
        <v>0</v>
      </c>
      <c r="BS28" s="91"/>
      <c r="BT28" s="80"/>
      <c r="BU28" s="67">
        <f t="shared" si="30"/>
        <v>0</v>
      </c>
      <c r="BV28" s="68">
        <f t="shared" si="31"/>
        <v>0</v>
      </c>
      <c r="BW28" s="81">
        <f>IFERROR(INDEX(ШТ!$E$10:$AA$145,MATCH(BU28,ШТ!$E$10:$E$145,0),MATCH(BV28,ШТ!$E$9:$AA$9,0)),0)</f>
        <v>0</v>
      </c>
      <c r="BX28" s="88"/>
      <c r="BY28" s="67">
        <f t="shared" si="32"/>
        <v>0</v>
      </c>
      <c r="BZ28" s="68">
        <f t="shared" si="33"/>
        <v>0</v>
      </c>
      <c r="CA28" s="81">
        <f>IFERROR(INDEX('100 м.п.'!$E$12:$AA$140,MATCH(BY28,'100 м.п.'!$E$12:$E$140,0),MATCH(BZ28,'100 м.п.'!$E$11:$AA$11,0)),0)</f>
        <v>0</v>
      </c>
      <c r="CB28" s="77"/>
      <c r="CC28" s="80"/>
      <c r="CD28" s="67">
        <f t="shared" si="34"/>
        <v>0</v>
      </c>
      <c r="CE28" s="68">
        <f t="shared" si="35"/>
        <v>0</v>
      </c>
      <c r="CF28" s="81">
        <f>IFERROR(INDEX(ШТ!$E$10:$AA$145,MATCH(CD28,ШТ!$E$10:$E$145,0),MATCH(CE28,ШТ!$E$9:$AA$9,0)),0)</f>
        <v>0</v>
      </c>
      <c r="CG28" s="88"/>
      <c r="CH28" s="67">
        <f t="shared" si="36"/>
        <v>0</v>
      </c>
      <c r="CI28" s="68">
        <f t="shared" si="37"/>
        <v>0</v>
      </c>
      <c r="CJ28" s="81">
        <f>IFERROR(INDEX('100 м.п.'!$E$12:$AA$140,MATCH(CH28,'100 м.п.'!$E$12:$E$140,0),MATCH(CI28,'100 м.п.'!$E$11:$AA$11,0)),0)</f>
        <v>0</v>
      </c>
      <c r="CK28" s="91"/>
      <c r="CL28" s="80"/>
      <c r="CM28" s="67">
        <f t="shared" si="38"/>
        <v>0</v>
      </c>
      <c r="CN28" s="68">
        <f t="shared" si="39"/>
        <v>0</v>
      </c>
      <c r="CO28" s="81">
        <f>IFERROR(INDEX(ШТ!$E$10:$AA$145,MATCH(CM28,ШТ!$E$10:$E$145,0),MATCH(CN28,ШТ!$E$9:$AA$9,0)),0)</f>
        <v>0</v>
      </c>
      <c r="CP28" s="88"/>
      <c r="CQ28" s="67">
        <f t="shared" si="40"/>
        <v>0</v>
      </c>
      <c r="CR28" s="68">
        <f t="shared" si="41"/>
        <v>0</v>
      </c>
      <c r="CS28" s="81">
        <f>IFERROR(INDEX('100 м.п.'!$E$12:$AA$140,MATCH(CQ28,'100 м.п.'!$E$12:$E$140,0),MATCH(CR28,'100 м.п.'!$E$11:$AA$11,0)),0)</f>
        <v>0</v>
      </c>
      <c r="CT28" s="91"/>
      <c r="CU28" s="80"/>
      <c r="CV28" s="67">
        <f t="shared" si="42"/>
        <v>0</v>
      </c>
      <c r="CW28" s="68">
        <f t="shared" si="43"/>
        <v>0</v>
      </c>
      <c r="CX28" s="81">
        <f>IFERROR(INDEX(ШТ!$E$10:$AA$145,MATCH(CV28,ШТ!$E$10:$E$145,0),MATCH(CW28,ШТ!$E$9:$AA$9,0)),0)</f>
        <v>0</v>
      </c>
      <c r="CY28" s="88"/>
      <c r="CZ28" s="67">
        <f t="shared" si="44"/>
        <v>0</v>
      </c>
      <c r="DA28" s="68">
        <f t="shared" si="45"/>
        <v>0</v>
      </c>
      <c r="DB28" s="81">
        <f>IFERROR(INDEX('100 м.п.'!$E$12:$AA$140,MATCH(CZ28,'100 м.п.'!$E$12:$E$140,0),MATCH(DA28,'100 м.п.'!$E$11:$AA$11,0)),0)</f>
        <v>0</v>
      </c>
      <c r="DC28" s="77"/>
      <c r="DD28" s="80"/>
      <c r="DE28" s="67">
        <f t="shared" si="46"/>
        <v>0</v>
      </c>
      <c r="DF28" s="68">
        <f t="shared" si="47"/>
        <v>0</v>
      </c>
      <c r="DG28" s="81">
        <f>IFERROR(INDEX(ШТ!$E$10:$AA$145,MATCH(DE28,ШТ!$E$10:$E$145,0),MATCH(DF28,ШТ!$E$9:$AA$9,0)),0)</f>
        <v>0</v>
      </c>
      <c r="DH28" s="88"/>
      <c r="DI28" s="67">
        <f t="shared" si="48"/>
        <v>0</v>
      </c>
      <c r="DJ28" s="68">
        <f t="shared" si="49"/>
        <v>0</v>
      </c>
      <c r="DK28" s="81">
        <f>IFERROR(INDEX('100 м.п.'!$E$12:$AA$140,MATCH(DI28,'100 м.п.'!$E$12:$E$140,0),MATCH(DJ28,'100 м.п.'!$E$11:$AA$11,0)),0)</f>
        <v>0</v>
      </c>
      <c r="DL28" s="91"/>
      <c r="DM28" s="80"/>
      <c r="DN28" s="67">
        <f t="shared" si="50"/>
        <v>0</v>
      </c>
      <c r="DO28" s="68">
        <f t="shared" si="51"/>
        <v>0</v>
      </c>
      <c r="DP28" s="81">
        <f>IFERROR(INDEX(ШТ!$E$10:$AA$145,MATCH(DN28,ШТ!$E$10:$E$145,0),MATCH(DO28,ШТ!$E$9:$AA$9,0)),0)</f>
        <v>0</v>
      </c>
      <c r="DQ28" s="88"/>
      <c r="DR28" s="67">
        <f t="shared" si="52"/>
        <v>0</v>
      </c>
      <c r="DS28" s="68">
        <f t="shared" si="53"/>
        <v>0</v>
      </c>
      <c r="DT28" s="81">
        <f>IFERROR(INDEX('100 м.п.'!$E$12:$AA$140,MATCH(DR28,'100 м.п.'!$E$12:$E$140,0),MATCH(DS28,'100 м.п.'!$E$11:$AA$11,0)),0)</f>
        <v>0</v>
      </c>
      <c r="DU28" s="77"/>
      <c r="DV28" s="80"/>
      <c r="DW28" s="67">
        <f t="shared" si="54"/>
        <v>0</v>
      </c>
      <c r="DX28" s="68">
        <f t="shared" si="55"/>
        <v>0</v>
      </c>
      <c r="DY28" s="81">
        <f>IFERROR(INDEX(ШТ!$E$10:$AA$145,MATCH(DW28,ШТ!$E$10:$E$145,0),MATCH(DX28,ШТ!$E$9:$AA$9,0)),0)</f>
        <v>0</v>
      </c>
      <c r="DZ28" s="88"/>
      <c r="EA28" s="67">
        <f t="shared" si="56"/>
        <v>0</v>
      </c>
      <c r="EB28" s="68">
        <f t="shared" si="57"/>
        <v>0</v>
      </c>
      <c r="EC28" s="81">
        <f>IFERROR(INDEX('100 м.п.'!$E$12:$AA$140,MATCH(EA28,'100 м.п.'!$E$12:$E$140,0),MATCH(EB28,'100 м.п.'!$E$11:$AA$11,0)),0)</f>
        <v>0</v>
      </c>
      <c r="ED28" s="91"/>
      <c r="EE28" s="80"/>
      <c r="EF28" s="67">
        <f t="shared" si="58"/>
        <v>0</v>
      </c>
      <c r="EG28" s="68">
        <f t="shared" si="59"/>
        <v>0</v>
      </c>
      <c r="EH28" s="81">
        <f>IFERROR(INDEX(ШТ!$E$10:$AA$145,MATCH(EF28,ШТ!$E$10:$E$145,0),MATCH(EG28,ШТ!$E$9:$AA$9,0)),0)</f>
        <v>0</v>
      </c>
      <c r="EI28" s="88"/>
      <c r="EJ28" s="67">
        <f t="shared" si="60"/>
        <v>0</v>
      </c>
      <c r="EK28" s="68">
        <f t="shared" si="61"/>
        <v>0</v>
      </c>
      <c r="EL28" s="81">
        <f>IFERROR(INDEX('100 м.п.'!$E$12:$AA$140,MATCH(EJ28,'100 м.п.'!$E$12:$E$140,0),MATCH(EK28,'100 м.п.'!$E$11:$AA$11,0)),0)</f>
        <v>0</v>
      </c>
      <c r="EM28" s="86" t="str">
        <f t="shared" si="62"/>
        <v/>
      </c>
      <c r="EN28" s="9" t="str">
        <f t="shared" si="63"/>
        <v/>
      </c>
      <c r="EO28" s="10" t="str">
        <f t="shared" si="64"/>
        <v/>
      </c>
      <c r="EP28" s="95">
        <f>IFERROR(RANK(EM28,$EM$5:$EM$54,0)+COUNTIF($EM$5:EM28,EM28)-1,0)</f>
        <v>0</v>
      </c>
      <c r="EQ28" s="4">
        <f>IFERROR(RANK(EN28,$EN$5:$EN$54,1)+COUNTIF($EN$5:EN28,EN28)-1,0)</f>
        <v>0</v>
      </c>
      <c r="ER28" s="4">
        <f>IFERROR(RANK(EO28,$EO$5:$EO$54,1)+COUNTIF($EO$5:EO28,EO28)-1,0)</f>
        <v>0</v>
      </c>
      <c r="ET28" s="6">
        <v>24</v>
      </c>
      <c r="EU28" s="11">
        <f t="shared" si="65"/>
        <v>0</v>
      </c>
      <c r="EV28" s="7">
        <f t="shared" si="66"/>
        <v>0</v>
      </c>
      <c r="EX28" s="6">
        <v>24</v>
      </c>
      <c r="EY28" s="11">
        <f t="shared" si="0"/>
        <v>0</v>
      </c>
      <c r="EZ28" s="7">
        <f t="shared" si="1"/>
        <v>0</v>
      </c>
      <c r="FB28" s="6">
        <v>24</v>
      </c>
      <c r="FC28" s="11">
        <f t="shared" si="67"/>
        <v>0</v>
      </c>
      <c r="FD28" s="7">
        <f t="shared" si="68"/>
        <v>0</v>
      </c>
    </row>
    <row r="29" spans="1:160" ht="15.75" customHeight="1">
      <c r="A29" s="3">
        <v>25</v>
      </c>
      <c r="B29" s="124" t="s">
        <v>56</v>
      </c>
      <c r="C29" s="122"/>
      <c r="D29" s="128"/>
      <c r="E29" s="122"/>
      <c r="F29" s="123"/>
      <c r="G29" s="122"/>
      <c r="H29" s="100"/>
      <c r="I29" s="80"/>
      <c r="J29" s="67">
        <f t="shared" si="2"/>
        <v>0</v>
      </c>
      <c r="K29" s="68">
        <f t="shared" si="3"/>
        <v>0</v>
      </c>
      <c r="L29" s="81">
        <f>IFERROR(INDEX(ШТ!$E$10:$AA$145,MATCH(J29,ШТ!$E$10:$E$145,0),MATCH(K29,ШТ!$E$9:$AA$9,0)),0)</f>
        <v>0</v>
      </c>
      <c r="M29" s="80"/>
      <c r="N29" s="67">
        <f t="shared" si="4"/>
        <v>0</v>
      </c>
      <c r="O29" s="68">
        <f t="shared" si="5"/>
        <v>0</v>
      </c>
      <c r="P29" s="81">
        <f>IFERROR(INDEX('100 м.п.'!$E$12:$AA$140,MATCH(N29,'100 м.п.'!$E$12:$E$140,0),MATCH(O29,'100 м.п.'!$E$11:$AA$11,0)),0)</f>
        <v>0</v>
      </c>
      <c r="Q29" s="91"/>
      <c r="R29" s="80"/>
      <c r="S29" s="67">
        <f t="shared" si="6"/>
        <v>0</v>
      </c>
      <c r="T29" s="68">
        <f t="shared" si="7"/>
        <v>0</v>
      </c>
      <c r="U29" s="81">
        <f>IFERROR(INDEX(ШТ!$E$10:$AA$145,MATCH(S29,ШТ!$E$10:$E$145,0),MATCH(T29,ШТ!$E$9:$AA$9,0)),0)</f>
        <v>0</v>
      </c>
      <c r="V29" s="80"/>
      <c r="W29" s="67">
        <f t="shared" si="8"/>
        <v>0</v>
      </c>
      <c r="X29" s="68">
        <f t="shared" si="9"/>
        <v>0</v>
      </c>
      <c r="Y29" s="81">
        <f>IFERROR(INDEX('100 м.п.'!$E$12:$AA$140,MATCH(W29,'100 м.п.'!$E$12:$E$140,0),MATCH(X29,'100 м.п.'!$E$11:$AA$11,0)),0)</f>
        <v>0</v>
      </c>
      <c r="Z29" s="100"/>
      <c r="AA29" s="80"/>
      <c r="AB29" s="67">
        <f t="shared" si="10"/>
        <v>0</v>
      </c>
      <c r="AC29" s="68">
        <f t="shared" si="11"/>
        <v>0</v>
      </c>
      <c r="AD29" s="81">
        <f>IFERROR(INDEX(ШТ!$E$10:$AA$145,MATCH(AB29,ШТ!$E$10:$E$145,0),MATCH(AC29,ШТ!$E$9:$AA$9,0)),0)</f>
        <v>0</v>
      </c>
      <c r="AE29" s="88"/>
      <c r="AF29" s="67">
        <f t="shared" si="12"/>
        <v>0</v>
      </c>
      <c r="AG29" s="68">
        <f t="shared" si="13"/>
        <v>0</v>
      </c>
      <c r="AH29" s="81">
        <f>IFERROR(INDEX('100 м.п.'!$E$12:$AA$140,MATCH(AF29,'100 м.п.'!$E$12:$E$140,0),MATCH(AG29,'100 м.п.'!$E$11:$AA$11,0)),0)</f>
        <v>0</v>
      </c>
      <c r="AI29" s="173"/>
      <c r="AJ29" s="80"/>
      <c r="AK29" s="67">
        <f t="shared" si="14"/>
        <v>0</v>
      </c>
      <c r="AL29" s="68">
        <f t="shared" si="15"/>
        <v>0</v>
      </c>
      <c r="AM29" s="81">
        <f>IFERROR(INDEX(ШТ!$E$10:$AA$145,MATCH(AK29,ШТ!$E$10:$E$145,0),MATCH(AL29,ШТ!$E$9:$AA$9,0)),0)</f>
        <v>0</v>
      </c>
      <c r="AN29" s="88"/>
      <c r="AO29" s="67">
        <f t="shared" si="16"/>
        <v>0</v>
      </c>
      <c r="AP29" s="68">
        <f t="shared" si="17"/>
        <v>0</v>
      </c>
      <c r="AQ29" s="81">
        <f>IFERROR(INDEX('100 м.п.'!$E$12:$AA$140,MATCH(AO29,'100 м.п.'!$E$12:$E$140,0),MATCH(AP29,'100 м.п.'!$E$11:$AA$11,0)),0)</f>
        <v>0</v>
      </c>
      <c r="AR29" s="77"/>
      <c r="AS29" s="80"/>
      <c r="AT29" s="67">
        <f t="shared" si="18"/>
        <v>0</v>
      </c>
      <c r="AU29" s="68">
        <f t="shared" si="19"/>
        <v>0</v>
      </c>
      <c r="AV29" s="81">
        <f>IFERROR(INDEX(ШТ!$E$10:$AA$145,MATCH(AT29,ШТ!$E$10:$E$145,0),MATCH(AU29,ШТ!$E$9:$AA$9,0)),0)</f>
        <v>0</v>
      </c>
      <c r="AW29" s="88"/>
      <c r="AX29" s="67">
        <f t="shared" si="20"/>
        <v>0</v>
      </c>
      <c r="AY29" s="68">
        <f t="shared" si="21"/>
        <v>0</v>
      </c>
      <c r="AZ29" s="81">
        <f>IFERROR(INDEX('100 м.п.'!$E$12:$AA$140,MATCH(AX29,'100 м.п.'!$E$12:$E$140,0),MATCH(AY29,'100 м.п.'!$E$11:$AA$11,0)),0)</f>
        <v>0</v>
      </c>
      <c r="BA29" s="91"/>
      <c r="BB29" s="80"/>
      <c r="BC29" s="67">
        <f t="shared" si="22"/>
        <v>0</v>
      </c>
      <c r="BD29" s="68">
        <f t="shared" si="23"/>
        <v>0</v>
      </c>
      <c r="BE29" s="81">
        <f>IFERROR(INDEX(ШТ!$E$10:$AA$145,MATCH(BC29,ШТ!$E$10:$E$145,0),MATCH(BD29,ШТ!$E$9:$AA$9,0)),0)</f>
        <v>0</v>
      </c>
      <c r="BF29" s="88"/>
      <c r="BG29" s="67">
        <f t="shared" si="24"/>
        <v>0</v>
      </c>
      <c r="BH29" s="68">
        <f t="shared" si="25"/>
        <v>0</v>
      </c>
      <c r="BI29" s="81">
        <f>IFERROR(INDEX('100 м.п.'!$E$12:$AA$140,MATCH(BG29,'100 м.п.'!$E$12:$E$140,0),MATCH(BH29,'100 м.п.'!$E$11:$AA$11,0)),0)</f>
        <v>0</v>
      </c>
      <c r="BJ29" s="77"/>
      <c r="BK29" s="80"/>
      <c r="BL29" s="67">
        <f t="shared" si="26"/>
        <v>0</v>
      </c>
      <c r="BM29" s="68">
        <f t="shared" si="27"/>
        <v>0</v>
      </c>
      <c r="BN29" s="81">
        <f>IFERROR(INDEX(ШТ!$E$10:$AA$145,MATCH(BL29,ШТ!$E$10:$E$145,0),MATCH(BM29,ШТ!$E$9:$AA$9,0)),0)</f>
        <v>0</v>
      </c>
      <c r="BO29" s="88"/>
      <c r="BP29" s="67">
        <f t="shared" si="28"/>
        <v>0</v>
      </c>
      <c r="BQ29" s="68">
        <f t="shared" si="29"/>
        <v>0</v>
      </c>
      <c r="BR29" s="81">
        <f>IFERROR(INDEX('100 м.п.'!$E$12:$AA$140,MATCH(BP29,'100 м.п.'!$E$12:$E$140,0),MATCH(BQ29,'100 м.п.'!$E$11:$AA$11,0)),0)</f>
        <v>0</v>
      </c>
      <c r="BS29" s="91"/>
      <c r="BT29" s="80"/>
      <c r="BU29" s="67">
        <f t="shared" si="30"/>
        <v>0</v>
      </c>
      <c r="BV29" s="68">
        <f t="shared" si="31"/>
        <v>0</v>
      </c>
      <c r="BW29" s="81">
        <f>IFERROR(INDEX(ШТ!$E$10:$AA$145,MATCH(BU29,ШТ!$E$10:$E$145,0),MATCH(BV29,ШТ!$E$9:$AA$9,0)),0)</f>
        <v>0</v>
      </c>
      <c r="BX29" s="88"/>
      <c r="BY29" s="67">
        <f t="shared" si="32"/>
        <v>0</v>
      </c>
      <c r="BZ29" s="68">
        <f t="shared" si="33"/>
        <v>0</v>
      </c>
      <c r="CA29" s="81">
        <f>IFERROR(INDEX('100 м.п.'!$E$12:$AA$140,MATCH(BY29,'100 м.п.'!$E$12:$E$140,0),MATCH(BZ29,'100 м.п.'!$E$11:$AA$11,0)),0)</f>
        <v>0</v>
      </c>
      <c r="CB29" s="77"/>
      <c r="CC29" s="80"/>
      <c r="CD29" s="67">
        <f t="shared" si="34"/>
        <v>0</v>
      </c>
      <c r="CE29" s="68">
        <f t="shared" si="35"/>
        <v>0</v>
      </c>
      <c r="CF29" s="81">
        <f>IFERROR(INDEX(ШТ!$E$10:$AA$145,MATCH(CD29,ШТ!$E$10:$E$145,0),MATCH(CE29,ШТ!$E$9:$AA$9,0)),0)</f>
        <v>0</v>
      </c>
      <c r="CG29" s="88"/>
      <c r="CH29" s="67">
        <f t="shared" si="36"/>
        <v>0</v>
      </c>
      <c r="CI29" s="68">
        <f t="shared" si="37"/>
        <v>0</v>
      </c>
      <c r="CJ29" s="81">
        <f>IFERROR(INDEX('100 м.п.'!$E$12:$AA$140,MATCH(CH29,'100 м.п.'!$E$12:$E$140,0),MATCH(CI29,'100 м.п.'!$E$11:$AA$11,0)),0)</f>
        <v>0</v>
      </c>
      <c r="CK29" s="91"/>
      <c r="CL29" s="80"/>
      <c r="CM29" s="67">
        <f t="shared" si="38"/>
        <v>0</v>
      </c>
      <c r="CN29" s="68">
        <f t="shared" si="39"/>
        <v>0</v>
      </c>
      <c r="CO29" s="81">
        <f>IFERROR(INDEX(ШТ!$E$10:$AA$145,MATCH(CM29,ШТ!$E$10:$E$145,0),MATCH(CN29,ШТ!$E$9:$AA$9,0)),0)</f>
        <v>0</v>
      </c>
      <c r="CP29" s="88"/>
      <c r="CQ29" s="67">
        <f t="shared" si="40"/>
        <v>0</v>
      </c>
      <c r="CR29" s="68">
        <f t="shared" si="41"/>
        <v>0</v>
      </c>
      <c r="CS29" s="81">
        <f>IFERROR(INDEX('100 м.п.'!$E$12:$AA$140,MATCH(CQ29,'100 м.п.'!$E$12:$E$140,0),MATCH(CR29,'100 м.п.'!$E$11:$AA$11,0)),0)</f>
        <v>0</v>
      </c>
      <c r="CT29" s="91"/>
      <c r="CU29" s="80"/>
      <c r="CV29" s="67">
        <f t="shared" si="42"/>
        <v>0</v>
      </c>
      <c r="CW29" s="68">
        <f t="shared" si="43"/>
        <v>0</v>
      </c>
      <c r="CX29" s="81">
        <f>IFERROR(INDEX(ШТ!$E$10:$AA$145,MATCH(CV29,ШТ!$E$10:$E$145,0),MATCH(CW29,ШТ!$E$9:$AA$9,0)),0)</f>
        <v>0</v>
      </c>
      <c r="CY29" s="88"/>
      <c r="CZ29" s="67">
        <f t="shared" si="44"/>
        <v>0</v>
      </c>
      <c r="DA29" s="68">
        <f t="shared" si="45"/>
        <v>0</v>
      </c>
      <c r="DB29" s="81">
        <f>IFERROR(INDEX('100 м.п.'!$E$12:$AA$140,MATCH(CZ29,'100 м.п.'!$E$12:$E$140,0),MATCH(DA29,'100 м.п.'!$E$11:$AA$11,0)),0)</f>
        <v>0</v>
      </c>
      <c r="DC29" s="77"/>
      <c r="DD29" s="80"/>
      <c r="DE29" s="67">
        <f t="shared" si="46"/>
        <v>0</v>
      </c>
      <c r="DF29" s="68">
        <f t="shared" si="47"/>
        <v>0</v>
      </c>
      <c r="DG29" s="81">
        <f>IFERROR(INDEX(ШТ!$E$10:$AA$145,MATCH(DE29,ШТ!$E$10:$E$145,0),MATCH(DF29,ШТ!$E$9:$AA$9,0)),0)</f>
        <v>0</v>
      </c>
      <c r="DH29" s="88"/>
      <c r="DI29" s="67">
        <f t="shared" si="48"/>
        <v>0</v>
      </c>
      <c r="DJ29" s="68">
        <f t="shared" si="49"/>
        <v>0</v>
      </c>
      <c r="DK29" s="81">
        <f>IFERROR(INDEX('100 м.п.'!$E$12:$AA$140,MATCH(DI29,'100 м.п.'!$E$12:$E$140,0),MATCH(DJ29,'100 м.п.'!$E$11:$AA$11,0)),0)</f>
        <v>0</v>
      </c>
      <c r="DL29" s="91"/>
      <c r="DM29" s="80"/>
      <c r="DN29" s="67">
        <f t="shared" si="50"/>
        <v>0</v>
      </c>
      <c r="DO29" s="68">
        <f t="shared" si="51"/>
        <v>0</v>
      </c>
      <c r="DP29" s="81">
        <f>IFERROR(INDEX(ШТ!$E$10:$AA$145,MATCH(DN29,ШТ!$E$10:$E$145,0),MATCH(DO29,ШТ!$E$9:$AA$9,0)),0)</f>
        <v>0</v>
      </c>
      <c r="DQ29" s="88"/>
      <c r="DR29" s="67">
        <f t="shared" si="52"/>
        <v>0</v>
      </c>
      <c r="DS29" s="68">
        <f t="shared" si="53"/>
        <v>0</v>
      </c>
      <c r="DT29" s="81">
        <f>IFERROR(INDEX('100 м.п.'!$E$12:$AA$140,MATCH(DR29,'100 м.п.'!$E$12:$E$140,0),MATCH(DS29,'100 м.п.'!$E$11:$AA$11,0)),0)</f>
        <v>0</v>
      </c>
      <c r="DU29" s="77"/>
      <c r="DV29" s="80"/>
      <c r="DW29" s="67">
        <f t="shared" si="54"/>
        <v>0</v>
      </c>
      <c r="DX29" s="68">
        <f t="shared" si="55"/>
        <v>0</v>
      </c>
      <c r="DY29" s="81">
        <f>IFERROR(INDEX(ШТ!$E$10:$AA$145,MATCH(DW29,ШТ!$E$10:$E$145,0),MATCH(DX29,ШТ!$E$9:$AA$9,0)),0)</f>
        <v>0</v>
      </c>
      <c r="DZ29" s="88"/>
      <c r="EA29" s="67">
        <f t="shared" si="56"/>
        <v>0</v>
      </c>
      <c r="EB29" s="68">
        <f t="shared" si="57"/>
        <v>0</v>
      </c>
      <c r="EC29" s="81">
        <f>IFERROR(INDEX('100 м.п.'!$E$12:$AA$140,MATCH(EA29,'100 м.п.'!$E$12:$E$140,0),MATCH(EB29,'100 м.п.'!$E$11:$AA$11,0)),0)</f>
        <v>0</v>
      </c>
      <c r="ED29" s="91"/>
      <c r="EE29" s="80"/>
      <c r="EF29" s="67">
        <f t="shared" si="58"/>
        <v>0</v>
      </c>
      <c r="EG29" s="68">
        <f t="shared" si="59"/>
        <v>0</v>
      </c>
      <c r="EH29" s="81">
        <f>IFERROR(INDEX(ШТ!$E$10:$AA$145,MATCH(EF29,ШТ!$E$10:$E$145,0),MATCH(EG29,ШТ!$E$9:$AA$9,0)),0)</f>
        <v>0</v>
      </c>
      <c r="EI29" s="88"/>
      <c r="EJ29" s="67">
        <f t="shared" si="60"/>
        <v>0</v>
      </c>
      <c r="EK29" s="68">
        <f t="shared" si="61"/>
        <v>0</v>
      </c>
      <c r="EL29" s="81">
        <f>IFERROR(INDEX('100 м.п.'!$E$12:$AA$140,MATCH(EJ29,'100 м.п.'!$E$12:$E$140,0),MATCH(EK29,'100 м.п.'!$E$11:$AA$11,0)),0)</f>
        <v>0</v>
      </c>
      <c r="EM29" s="86" t="str">
        <f t="shared" si="62"/>
        <v/>
      </c>
      <c r="EN29" s="9" t="str">
        <f t="shared" si="63"/>
        <v/>
      </c>
      <c r="EO29" s="10" t="str">
        <f t="shared" si="64"/>
        <v/>
      </c>
      <c r="EP29" s="95">
        <f>IFERROR(RANK(EM29,$EM$5:$EM$54,0)+COUNTIF($EM$5:EM29,EM29)-1,0)</f>
        <v>0</v>
      </c>
      <c r="EQ29" s="4">
        <f>IFERROR(RANK(EN29,$EN$5:$EN$54,1)+COUNTIF($EN$5:EN29,EN29)-1,0)</f>
        <v>0</v>
      </c>
      <c r="ER29" s="4">
        <f>IFERROR(RANK(EO29,$EO$5:$EO$54,1)+COUNTIF($EO$5:EO29,EO29)-1,0)</f>
        <v>0</v>
      </c>
      <c r="ET29" s="6">
        <v>25</v>
      </c>
      <c r="EU29" s="11">
        <f t="shared" si="65"/>
        <v>0</v>
      </c>
      <c r="EV29" s="7">
        <f t="shared" si="66"/>
        <v>0</v>
      </c>
      <c r="EX29" s="6">
        <v>25</v>
      </c>
      <c r="EY29" s="11">
        <f t="shared" si="0"/>
        <v>0</v>
      </c>
      <c r="EZ29" s="7">
        <f t="shared" si="1"/>
        <v>0</v>
      </c>
      <c r="FB29" s="6">
        <v>25</v>
      </c>
      <c r="FC29" s="11">
        <f t="shared" si="67"/>
        <v>0</v>
      </c>
      <c r="FD29" s="7">
        <f t="shared" si="68"/>
        <v>0</v>
      </c>
    </row>
    <row r="30" spans="1:160" ht="15.75" customHeight="1">
      <c r="A30" s="3">
        <v>26</v>
      </c>
      <c r="B30" s="124" t="s">
        <v>57</v>
      </c>
      <c r="C30" s="122"/>
      <c r="D30" s="128"/>
      <c r="E30" s="122"/>
      <c r="F30" s="123"/>
      <c r="G30" s="122"/>
      <c r="H30" s="100"/>
      <c r="I30" s="80"/>
      <c r="J30" s="67">
        <f t="shared" si="2"/>
        <v>0</v>
      </c>
      <c r="K30" s="68">
        <f t="shared" si="3"/>
        <v>0</v>
      </c>
      <c r="L30" s="81">
        <f>IFERROR(INDEX(ШТ!$E$10:$AA$145,MATCH(J30,ШТ!$E$10:$E$145,0),MATCH(K30,ШТ!$E$9:$AA$9,0)),0)</f>
        <v>0</v>
      </c>
      <c r="M30" s="80"/>
      <c r="N30" s="67">
        <f t="shared" si="4"/>
        <v>0</v>
      </c>
      <c r="O30" s="68">
        <f t="shared" si="5"/>
        <v>0</v>
      </c>
      <c r="P30" s="81">
        <f>IFERROR(INDEX('100 м.п.'!$E$12:$AA$140,MATCH(N30,'100 м.п.'!$E$12:$E$140,0),MATCH(O30,'100 м.п.'!$E$11:$AA$11,0)),0)</f>
        <v>0</v>
      </c>
      <c r="Q30" s="91"/>
      <c r="R30" s="80"/>
      <c r="S30" s="67">
        <f t="shared" si="6"/>
        <v>0</v>
      </c>
      <c r="T30" s="68">
        <f t="shared" si="7"/>
        <v>0</v>
      </c>
      <c r="U30" s="81">
        <f>IFERROR(INDEX(ШТ!$E$10:$AA$145,MATCH(S30,ШТ!$E$10:$E$145,0),MATCH(T30,ШТ!$E$9:$AA$9,0)),0)</f>
        <v>0</v>
      </c>
      <c r="V30" s="80"/>
      <c r="W30" s="67">
        <f t="shared" si="8"/>
        <v>0</v>
      </c>
      <c r="X30" s="68">
        <f t="shared" si="9"/>
        <v>0</v>
      </c>
      <c r="Y30" s="81">
        <f>IFERROR(INDEX('100 м.п.'!$E$12:$AA$140,MATCH(W30,'100 м.п.'!$E$12:$E$140,0),MATCH(X30,'100 м.п.'!$E$11:$AA$11,0)),0)</f>
        <v>0</v>
      </c>
      <c r="Z30" s="100"/>
      <c r="AA30" s="80"/>
      <c r="AB30" s="67">
        <f t="shared" si="10"/>
        <v>0</v>
      </c>
      <c r="AC30" s="68">
        <f t="shared" si="11"/>
        <v>0</v>
      </c>
      <c r="AD30" s="81">
        <f>IFERROR(INDEX(ШТ!$E$10:$AA$145,MATCH(AB30,ШТ!$E$10:$E$145,0),MATCH(AC30,ШТ!$E$9:$AA$9,0)),0)</f>
        <v>0</v>
      </c>
      <c r="AE30" s="88"/>
      <c r="AF30" s="67">
        <f t="shared" si="12"/>
        <v>0</v>
      </c>
      <c r="AG30" s="68">
        <f t="shared" si="13"/>
        <v>0</v>
      </c>
      <c r="AH30" s="81">
        <f>IFERROR(INDEX('100 м.п.'!$E$12:$AA$140,MATCH(AF30,'100 м.п.'!$E$12:$E$140,0),MATCH(AG30,'100 м.п.'!$E$11:$AA$11,0)),0)</f>
        <v>0</v>
      </c>
      <c r="AI30" s="173"/>
      <c r="AJ30" s="80"/>
      <c r="AK30" s="67">
        <f t="shared" si="14"/>
        <v>0</v>
      </c>
      <c r="AL30" s="68">
        <f t="shared" si="15"/>
        <v>0</v>
      </c>
      <c r="AM30" s="81">
        <f>IFERROR(INDEX(ШТ!$E$10:$AA$145,MATCH(AK30,ШТ!$E$10:$E$145,0),MATCH(AL30,ШТ!$E$9:$AA$9,0)),0)</f>
        <v>0</v>
      </c>
      <c r="AN30" s="88"/>
      <c r="AO30" s="67">
        <f t="shared" si="16"/>
        <v>0</v>
      </c>
      <c r="AP30" s="68">
        <f t="shared" si="17"/>
        <v>0</v>
      </c>
      <c r="AQ30" s="81">
        <f>IFERROR(INDEX('100 м.п.'!$E$12:$AA$140,MATCH(AO30,'100 м.п.'!$E$12:$E$140,0),MATCH(AP30,'100 м.п.'!$E$11:$AA$11,0)),0)</f>
        <v>0</v>
      </c>
      <c r="AR30" s="77"/>
      <c r="AS30" s="80"/>
      <c r="AT30" s="67">
        <f t="shared" si="18"/>
        <v>0</v>
      </c>
      <c r="AU30" s="68">
        <f t="shared" si="19"/>
        <v>0</v>
      </c>
      <c r="AV30" s="81">
        <f>IFERROR(INDEX(ШТ!$E$10:$AA$145,MATCH(AT30,ШТ!$E$10:$E$145,0),MATCH(AU30,ШТ!$E$9:$AA$9,0)),0)</f>
        <v>0</v>
      </c>
      <c r="AW30" s="88"/>
      <c r="AX30" s="67">
        <f t="shared" si="20"/>
        <v>0</v>
      </c>
      <c r="AY30" s="68">
        <f t="shared" si="21"/>
        <v>0</v>
      </c>
      <c r="AZ30" s="81">
        <f>IFERROR(INDEX('100 м.п.'!$E$12:$AA$140,MATCH(AX30,'100 м.п.'!$E$12:$E$140,0),MATCH(AY30,'100 м.п.'!$E$11:$AA$11,0)),0)</f>
        <v>0</v>
      </c>
      <c r="BA30" s="91"/>
      <c r="BB30" s="80"/>
      <c r="BC30" s="67">
        <f t="shared" si="22"/>
        <v>0</v>
      </c>
      <c r="BD30" s="68">
        <f t="shared" si="23"/>
        <v>0</v>
      </c>
      <c r="BE30" s="81">
        <f>IFERROR(INDEX(ШТ!$E$10:$AA$145,MATCH(BC30,ШТ!$E$10:$E$145,0),MATCH(BD30,ШТ!$E$9:$AA$9,0)),0)</f>
        <v>0</v>
      </c>
      <c r="BF30" s="88"/>
      <c r="BG30" s="67">
        <f t="shared" si="24"/>
        <v>0</v>
      </c>
      <c r="BH30" s="68">
        <f t="shared" si="25"/>
        <v>0</v>
      </c>
      <c r="BI30" s="81">
        <f>IFERROR(INDEX('100 м.п.'!$E$12:$AA$140,MATCH(BG30,'100 м.п.'!$E$12:$E$140,0),MATCH(BH30,'100 м.п.'!$E$11:$AA$11,0)),0)</f>
        <v>0</v>
      </c>
      <c r="BJ30" s="77"/>
      <c r="BK30" s="80"/>
      <c r="BL30" s="67">
        <f t="shared" si="26"/>
        <v>0</v>
      </c>
      <c r="BM30" s="68">
        <f t="shared" si="27"/>
        <v>0</v>
      </c>
      <c r="BN30" s="81">
        <f>IFERROR(INDEX(ШТ!$E$10:$AA$145,MATCH(BL30,ШТ!$E$10:$E$145,0),MATCH(BM30,ШТ!$E$9:$AA$9,0)),0)</f>
        <v>0</v>
      </c>
      <c r="BO30" s="88"/>
      <c r="BP30" s="67">
        <f t="shared" si="28"/>
        <v>0</v>
      </c>
      <c r="BQ30" s="68">
        <f t="shared" si="29"/>
        <v>0</v>
      </c>
      <c r="BR30" s="81">
        <f>IFERROR(INDEX('100 м.п.'!$E$12:$AA$140,MATCH(BP30,'100 м.п.'!$E$12:$E$140,0),MATCH(BQ30,'100 м.п.'!$E$11:$AA$11,0)),0)</f>
        <v>0</v>
      </c>
      <c r="BS30" s="91"/>
      <c r="BT30" s="80"/>
      <c r="BU30" s="67">
        <f t="shared" si="30"/>
        <v>0</v>
      </c>
      <c r="BV30" s="68">
        <f t="shared" si="31"/>
        <v>0</v>
      </c>
      <c r="BW30" s="81">
        <f>IFERROR(INDEX(ШТ!$E$10:$AA$145,MATCH(BU30,ШТ!$E$10:$E$145,0),MATCH(BV30,ШТ!$E$9:$AA$9,0)),0)</f>
        <v>0</v>
      </c>
      <c r="BX30" s="88"/>
      <c r="BY30" s="67">
        <f t="shared" si="32"/>
        <v>0</v>
      </c>
      <c r="BZ30" s="68">
        <f t="shared" si="33"/>
        <v>0</v>
      </c>
      <c r="CA30" s="81">
        <f>IFERROR(INDEX('100 м.п.'!$E$12:$AA$140,MATCH(BY30,'100 м.п.'!$E$12:$E$140,0),MATCH(BZ30,'100 м.п.'!$E$11:$AA$11,0)),0)</f>
        <v>0</v>
      </c>
      <c r="CB30" s="77"/>
      <c r="CC30" s="80"/>
      <c r="CD30" s="67">
        <f t="shared" si="34"/>
        <v>0</v>
      </c>
      <c r="CE30" s="68">
        <f t="shared" si="35"/>
        <v>0</v>
      </c>
      <c r="CF30" s="81">
        <f>IFERROR(INDEX(ШТ!$E$10:$AA$145,MATCH(CD30,ШТ!$E$10:$E$145,0),MATCH(CE30,ШТ!$E$9:$AA$9,0)),0)</f>
        <v>0</v>
      </c>
      <c r="CG30" s="88"/>
      <c r="CH30" s="67">
        <f t="shared" si="36"/>
        <v>0</v>
      </c>
      <c r="CI30" s="68">
        <f t="shared" si="37"/>
        <v>0</v>
      </c>
      <c r="CJ30" s="81">
        <f>IFERROR(INDEX('100 м.п.'!$E$12:$AA$140,MATCH(CH30,'100 м.п.'!$E$12:$E$140,0),MATCH(CI30,'100 м.п.'!$E$11:$AA$11,0)),0)</f>
        <v>0</v>
      </c>
      <c r="CK30" s="91"/>
      <c r="CL30" s="80"/>
      <c r="CM30" s="67">
        <f t="shared" si="38"/>
        <v>0</v>
      </c>
      <c r="CN30" s="68">
        <f t="shared" si="39"/>
        <v>0</v>
      </c>
      <c r="CO30" s="81">
        <f>IFERROR(INDEX(ШТ!$E$10:$AA$145,MATCH(CM30,ШТ!$E$10:$E$145,0),MATCH(CN30,ШТ!$E$9:$AA$9,0)),0)</f>
        <v>0</v>
      </c>
      <c r="CP30" s="88"/>
      <c r="CQ30" s="67">
        <f t="shared" si="40"/>
        <v>0</v>
      </c>
      <c r="CR30" s="68">
        <f t="shared" si="41"/>
        <v>0</v>
      </c>
      <c r="CS30" s="81">
        <f>IFERROR(INDEX('100 м.п.'!$E$12:$AA$140,MATCH(CQ30,'100 м.п.'!$E$12:$E$140,0),MATCH(CR30,'100 м.п.'!$E$11:$AA$11,0)),0)</f>
        <v>0</v>
      </c>
      <c r="CT30" s="91"/>
      <c r="CU30" s="80"/>
      <c r="CV30" s="67">
        <f t="shared" si="42"/>
        <v>0</v>
      </c>
      <c r="CW30" s="68">
        <f t="shared" si="43"/>
        <v>0</v>
      </c>
      <c r="CX30" s="81">
        <f>IFERROR(INDEX(ШТ!$E$10:$AA$145,MATCH(CV30,ШТ!$E$10:$E$145,0),MATCH(CW30,ШТ!$E$9:$AA$9,0)),0)</f>
        <v>0</v>
      </c>
      <c r="CY30" s="88"/>
      <c r="CZ30" s="67">
        <f t="shared" si="44"/>
        <v>0</v>
      </c>
      <c r="DA30" s="68">
        <f t="shared" si="45"/>
        <v>0</v>
      </c>
      <c r="DB30" s="81">
        <f>IFERROR(INDEX('100 м.п.'!$E$12:$AA$140,MATCH(CZ30,'100 м.п.'!$E$12:$E$140,0),MATCH(DA30,'100 м.п.'!$E$11:$AA$11,0)),0)</f>
        <v>0</v>
      </c>
      <c r="DC30" s="77"/>
      <c r="DD30" s="80"/>
      <c r="DE30" s="67">
        <f t="shared" si="46"/>
        <v>0</v>
      </c>
      <c r="DF30" s="68">
        <f t="shared" si="47"/>
        <v>0</v>
      </c>
      <c r="DG30" s="81">
        <f>IFERROR(INDEX(ШТ!$E$10:$AA$145,MATCH(DE30,ШТ!$E$10:$E$145,0),MATCH(DF30,ШТ!$E$9:$AA$9,0)),0)</f>
        <v>0</v>
      </c>
      <c r="DH30" s="88"/>
      <c r="DI30" s="67">
        <f t="shared" si="48"/>
        <v>0</v>
      </c>
      <c r="DJ30" s="68">
        <f t="shared" si="49"/>
        <v>0</v>
      </c>
      <c r="DK30" s="81">
        <f>IFERROR(INDEX('100 м.п.'!$E$12:$AA$140,MATCH(DI30,'100 м.п.'!$E$12:$E$140,0),MATCH(DJ30,'100 м.п.'!$E$11:$AA$11,0)),0)</f>
        <v>0</v>
      </c>
      <c r="DL30" s="91"/>
      <c r="DM30" s="80"/>
      <c r="DN30" s="67">
        <f t="shared" si="50"/>
        <v>0</v>
      </c>
      <c r="DO30" s="68">
        <f t="shared" si="51"/>
        <v>0</v>
      </c>
      <c r="DP30" s="81">
        <f>IFERROR(INDEX(ШТ!$E$10:$AA$145,MATCH(DN30,ШТ!$E$10:$E$145,0),MATCH(DO30,ШТ!$E$9:$AA$9,0)),0)</f>
        <v>0</v>
      </c>
      <c r="DQ30" s="88"/>
      <c r="DR30" s="67">
        <f t="shared" si="52"/>
        <v>0</v>
      </c>
      <c r="DS30" s="68">
        <f t="shared" si="53"/>
        <v>0</v>
      </c>
      <c r="DT30" s="81">
        <f>IFERROR(INDEX('100 м.п.'!$E$12:$AA$140,MATCH(DR30,'100 м.п.'!$E$12:$E$140,0),MATCH(DS30,'100 м.п.'!$E$11:$AA$11,0)),0)</f>
        <v>0</v>
      </c>
      <c r="DU30" s="77"/>
      <c r="DV30" s="80"/>
      <c r="DW30" s="67">
        <f t="shared" si="54"/>
        <v>0</v>
      </c>
      <c r="DX30" s="68">
        <f t="shared" si="55"/>
        <v>0</v>
      </c>
      <c r="DY30" s="81">
        <f>IFERROR(INDEX(ШТ!$E$10:$AA$145,MATCH(DW30,ШТ!$E$10:$E$145,0),MATCH(DX30,ШТ!$E$9:$AA$9,0)),0)</f>
        <v>0</v>
      </c>
      <c r="DZ30" s="88"/>
      <c r="EA30" s="67">
        <f t="shared" si="56"/>
        <v>0</v>
      </c>
      <c r="EB30" s="68">
        <f t="shared" si="57"/>
        <v>0</v>
      </c>
      <c r="EC30" s="81">
        <f>IFERROR(INDEX('100 м.п.'!$E$12:$AA$140,MATCH(EA30,'100 м.п.'!$E$12:$E$140,0),MATCH(EB30,'100 м.п.'!$E$11:$AA$11,0)),0)</f>
        <v>0</v>
      </c>
      <c r="ED30" s="91"/>
      <c r="EE30" s="80"/>
      <c r="EF30" s="67">
        <f t="shared" si="58"/>
        <v>0</v>
      </c>
      <c r="EG30" s="68">
        <f t="shared" si="59"/>
        <v>0</v>
      </c>
      <c r="EH30" s="81">
        <f>IFERROR(INDEX(ШТ!$E$10:$AA$145,MATCH(EF30,ШТ!$E$10:$E$145,0),MATCH(EG30,ШТ!$E$9:$AA$9,0)),0)</f>
        <v>0</v>
      </c>
      <c r="EI30" s="88"/>
      <c r="EJ30" s="67">
        <f t="shared" si="60"/>
        <v>0</v>
      </c>
      <c r="EK30" s="68">
        <f t="shared" si="61"/>
        <v>0</v>
      </c>
      <c r="EL30" s="81">
        <f>IFERROR(INDEX('100 м.п.'!$E$12:$AA$140,MATCH(EJ30,'100 м.п.'!$E$12:$E$140,0),MATCH(EK30,'100 м.п.'!$E$11:$AA$11,0)),0)</f>
        <v>0</v>
      </c>
      <c r="EM30" s="86" t="str">
        <f t="shared" si="62"/>
        <v/>
      </c>
      <c r="EN30" s="9" t="str">
        <f t="shared" si="63"/>
        <v/>
      </c>
      <c r="EO30" s="10" t="str">
        <f t="shared" si="64"/>
        <v/>
      </c>
      <c r="EP30" s="95">
        <f>IFERROR(RANK(EM30,$EM$5:$EM$54,0)+COUNTIF($EM$5:EM30,EM30)-1,0)</f>
        <v>0</v>
      </c>
      <c r="EQ30" s="4">
        <f>IFERROR(RANK(EN30,$EN$5:$EN$54,1)+COUNTIF($EN$5:EN30,EN30)-1,0)</f>
        <v>0</v>
      </c>
      <c r="ER30" s="4">
        <f>IFERROR(RANK(EO30,$EO$5:$EO$54,1)+COUNTIF($EO$5:EO30,EO30)-1,0)</f>
        <v>0</v>
      </c>
      <c r="ET30" s="6">
        <v>26</v>
      </c>
      <c r="EU30" s="11">
        <f t="shared" si="65"/>
        <v>0</v>
      </c>
      <c r="EV30" s="7">
        <f t="shared" si="66"/>
        <v>0</v>
      </c>
      <c r="EX30" s="6">
        <v>26</v>
      </c>
      <c r="EY30" s="11">
        <f t="shared" si="0"/>
        <v>0</v>
      </c>
      <c r="EZ30" s="7">
        <f t="shared" si="1"/>
        <v>0</v>
      </c>
      <c r="FB30" s="6">
        <v>26</v>
      </c>
      <c r="FC30" s="11">
        <f t="shared" si="67"/>
        <v>0</v>
      </c>
      <c r="FD30" s="7">
        <f t="shared" si="68"/>
        <v>0</v>
      </c>
    </row>
    <row r="31" spans="1:160" ht="15.75" customHeight="1">
      <c r="A31" s="3">
        <v>27</v>
      </c>
      <c r="B31" s="124" t="s">
        <v>58</v>
      </c>
      <c r="C31" s="122"/>
      <c r="D31" s="128"/>
      <c r="E31" s="122"/>
      <c r="F31" s="123"/>
      <c r="G31" s="122"/>
      <c r="H31" s="100"/>
      <c r="I31" s="80"/>
      <c r="J31" s="67">
        <f t="shared" si="2"/>
        <v>0</v>
      </c>
      <c r="K31" s="68">
        <f t="shared" si="3"/>
        <v>0</v>
      </c>
      <c r="L31" s="81">
        <f>IFERROR(INDEX(ШТ!$E$10:$AA$145,MATCH(J31,ШТ!$E$10:$E$145,0),MATCH(K31,ШТ!$E$9:$AA$9,0)),0)</f>
        <v>0</v>
      </c>
      <c r="M31" s="80"/>
      <c r="N31" s="67">
        <f t="shared" si="4"/>
        <v>0</v>
      </c>
      <c r="O31" s="68">
        <f t="shared" si="5"/>
        <v>0</v>
      </c>
      <c r="P31" s="81">
        <f>IFERROR(INDEX('100 м.п.'!$E$12:$AA$140,MATCH(N31,'100 м.п.'!$E$12:$E$140,0),MATCH(O31,'100 м.п.'!$E$11:$AA$11,0)),0)</f>
        <v>0</v>
      </c>
      <c r="Q31" s="91"/>
      <c r="R31" s="80"/>
      <c r="S31" s="67">
        <f t="shared" si="6"/>
        <v>0</v>
      </c>
      <c r="T31" s="68">
        <f t="shared" si="7"/>
        <v>0</v>
      </c>
      <c r="U31" s="81">
        <f>IFERROR(INDEX(ШТ!$E$10:$AA$145,MATCH(S31,ШТ!$E$10:$E$145,0),MATCH(T31,ШТ!$E$9:$AA$9,0)),0)</f>
        <v>0</v>
      </c>
      <c r="V31" s="80"/>
      <c r="W31" s="67">
        <f t="shared" si="8"/>
        <v>0</v>
      </c>
      <c r="X31" s="68">
        <f t="shared" si="9"/>
        <v>0</v>
      </c>
      <c r="Y31" s="81">
        <f>IFERROR(INDEX('100 м.п.'!$E$12:$AA$140,MATCH(W31,'100 м.п.'!$E$12:$E$140,0),MATCH(X31,'100 м.п.'!$E$11:$AA$11,0)),0)</f>
        <v>0</v>
      </c>
      <c r="Z31" s="100"/>
      <c r="AA31" s="80"/>
      <c r="AB31" s="67">
        <f t="shared" si="10"/>
        <v>0</v>
      </c>
      <c r="AC31" s="68">
        <f t="shared" si="11"/>
        <v>0</v>
      </c>
      <c r="AD31" s="81">
        <f>IFERROR(INDEX(ШТ!$E$10:$AA$145,MATCH(AB31,ШТ!$E$10:$E$145,0),MATCH(AC31,ШТ!$E$9:$AA$9,0)),0)</f>
        <v>0</v>
      </c>
      <c r="AE31" s="88"/>
      <c r="AF31" s="67">
        <f t="shared" si="12"/>
        <v>0</v>
      </c>
      <c r="AG31" s="68">
        <f t="shared" si="13"/>
        <v>0</v>
      </c>
      <c r="AH31" s="81">
        <f>IFERROR(INDEX('100 м.п.'!$E$12:$AA$140,MATCH(AF31,'100 м.п.'!$E$12:$E$140,0),MATCH(AG31,'100 м.п.'!$E$11:$AA$11,0)),0)</f>
        <v>0</v>
      </c>
      <c r="AI31" s="173"/>
      <c r="AJ31" s="80"/>
      <c r="AK31" s="67">
        <f t="shared" si="14"/>
        <v>0</v>
      </c>
      <c r="AL31" s="68">
        <f t="shared" si="15"/>
        <v>0</v>
      </c>
      <c r="AM31" s="81">
        <f>IFERROR(INDEX(ШТ!$E$10:$AA$145,MATCH(AK31,ШТ!$E$10:$E$145,0),MATCH(AL31,ШТ!$E$9:$AA$9,0)),0)</f>
        <v>0</v>
      </c>
      <c r="AN31" s="88"/>
      <c r="AO31" s="67">
        <f t="shared" si="16"/>
        <v>0</v>
      </c>
      <c r="AP31" s="68">
        <f t="shared" si="17"/>
        <v>0</v>
      </c>
      <c r="AQ31" s="81">
        <f>IFERROR(INDEX('100 м.п.'!$E$12:$AA$140,MATCH(AO31,'100 м.п.'!$E$12:$E$140,0),MATCH(AP31,'100 м.п.'!$E$11:$AA$11,0)),0)</f>
        <v>0</v>
      </c>
      <c r="AR31" s="77"/>
      <c r="AS31" s="80"/>
      <c r="AT31" s="67">
        <f t="shared" si="18"/>
        <v>0</v>
      </c>
      <c r="AU31" s="68">
        <f t="shared" si="19"/>
        <v>0</v>
      </c>
      <c r="AV31" s="81">
        <f>IFERROR(INDEX(ШТ!$E$10:$AA$145,MATCH(AT31,ШТ!$E$10:$E$145,0),MATCH(AU31,ШТ!$E$9:$AA$9,0)),0)</f>
        <v>0</v>
      </c>
      <c r="AW31" s="88"/>
      <c r="AX31" s="67">
        <f t="shared" si="20"/>
        <v>0</v>
      </c>
      <c r="AY31" s="68">
        <f t="shared" si="21"/>
        <v>0</v>
      </c>
      <c r="AZ31" s="81">
        <f>IFERROR(INDEX('100 м.п.'!$E$12:$AA$140,MATCH(AX31,'100 м.п.'!$E$12:$E$140,0),MATCH(AY31,'100 м.п.'!$E$11:$AA$11,0)),0)</f>
        <v>0</v>
      </c>
      <c r="BA31" s="91"/>
      <c r="BB31" s="80"/>
      <c r="BC31" s="67">
        <f t="shared" si="22"/>
        <v>0</v>
      </c>
      <c r="BD31" s="68">
        <f t="shared" si="23"/>
        <v>0</v>
      </c>
      <c r="BE31" s="81">
        <f>IFERROR(INDEX(ШТ!$E$10:$AA$145,MATCH(BC31,ШТ!$E$10:$E$145,0),MATCH(BD31,ШТ!$E$9:$AA$9,0)),0)</f>
        <v>0</v>
      </c>
      <c r="BF31" s="88"/>
      <c r="BG31" s="67">
        <f t="shared" si="24"/>
        <v>0</v>
      </c>
      <c r="BH31" s="68">
        <f t="shared" si="25"/>
        <v>0</v>
      </c>
      <c r="BI31" s="81">
        <f>IFERROR(INDEX('100 м.п.'!$E$12:$AA$140,MATCH(BG31,'100 м.п.'!$E$12:$E$140,0),MATCH(BH31,'100 м.п.'!$E$11:$AA$11,0)),0)</f>
        <v>0</v>
      </c>
      <c r="BJ31" s="77"/>
      <c r="BK31" s="80"/>
      <c r="BL31" s="67">
        <f t="shared" si="26"/>
        <v>0</v>
      </c>
      <c r="BM31" s="68">
        <f t="shared" si="27"/>
        <v>0</v>
      </c>
      <c r="BN31" s="81">
        <f>IFERROR(INDEX(ШТ!$E$10:$AA$145,MATCH(BL31,ШТ!$E$10:$E$145,0),MATCH(BM31,ШТ!$E$9:$AA$9,0)),0)</f>
        <v>0</v>
      </c>
      <c r="BO31" s="88"/>
      <c r="BP31" s="67">
        <f t="shared" si="28"/>
        <v>0</v>
      </c>
      <c r="BQ31" s="68">
        <f t="shared" si="29"/>
        <v>0</v>
      </c>
      <c r="BR31" s="81">
        <f>IFERROR(INDEX('100 м.п.'!$E$12:$AA$140,MATCH(BP31,'100 м.п.'!$E$12:$E$140,0),MATCH(BQ31,'100 м.п.'!$E$11:$AA$11,0)),0)</f>
        <v>0</v>
      </c>
      <c r="BS31" s="91"/>
      <c r="BT31" s="80"/>
      <c r="BU31" s="67">
        <f t="shared" si="30"/>
        <v>0</v>
      </c>
      <c r="BV31" s="68">
        <f t="shared" si="31"/>
        <v>0</v>
      </c>
      <c r="BW31" s="81">
        <f>IFERROR(INDEX(ШТ!$E$10:$AA$145,MATCH(BU31,ШТ!$E$10:$E$145,0),MATCH(BV31,ШТ!$E$9:$AA$9,0)),0)</f>
        <v>0</v>
      </c>
      <c r="BX31" s="88"/>
      <c r="BY31" s="67">
        <f t="shared" si="32"/>
        <v>0</v>
      </c>
      <c r="BZ31" s="68">
        <f t="shared" si="33"/>
        <v>0</v>
      </c>
      <c r="CA31" s="81">
        <f>IFERROR(INDEX('100 м.п.'!$E$12:$AA$140,MATCH(BY31,'100 м.п.'!$E$12:$E$140,0),MATCH(BZ31,'100 м.п.'!$E$11:$AA$11,0)),0)</f>
        <v>0</v>
      </c>
      <c r="CB31" s="77"/>
      <c r="CC31" s="80"/>
      <c r="CD31" s="67">
        <f t="shared" si="34"/>
        <v>0</v>
      </c>
      <c r="CE31" s="68">
        <f t="shared" si="35"/>
        <v>0</v>
      </c>
      <c r="CF31" s="81">
        <f>IFERROR(INDEX(ШТ!$E$10:$AA$145,MATCH(CD31,ШТ!$E$10:$E$145,0),MATCH(CE31,ШТ!$E$9:$AA$9,0)),0)</f>
        <v>0</v>
      </c>
      <c r="CG31" s="88"/>
      <c r="CH31" s="67">
        <f t="shared" si="36"/>
        <v>0</v>
      </c>
      <c r="CI31" s="68">
        <f t="shared" si="37"/>
        <v>0</v>
      </c>
      <c r="CJ31" s="81">
        <f>IFERROR(INDEX('100 м.п.'!$E$12:$AA$140,MATCH(CH31,'100 м.п.'!$E$12:$E$140,0),MATCH(CI31,'100 м.п.'!$E$11:$AA$11,0)),0)</f>
        <v>0</v>
      </c>
      <c r="CK31" s="91"/>
      <c r="CL31" s="80"/>
      <c r="CM31" s="67">
        <f t="shared" si="38"/>
        <v>0</v>
      </c>
      <c r="CN31" s="68">
        <f t="shared" si="39"/>
        <v>0</v>
      </c>
      <c r="CO31" s="81">
        <f>IFERROR(INDEX(ШТ!$E$10:$AA$145,MATCH(CM31,ШТ!$E$10:$E$145,0),MATCH(CN31,ШТ!$E$9:$AA$9,0)),0)</f>
        <v>0</v>
      </c>
      <c r="CP31" s="88"/>
      <c r="CQ31" s="67">
        <f t="shared" si="40"/>
        <v>0</v>
      </c>
      <c r="CR31" s="68">
        <f t="shared" si="41"/>
        <v>0</v>
      </c>
      <c r="CS31" s="81">
        <f>IFERROR(INDEX('100 м.п.'!$E$12:$AA$140,MATCH(CQ31,'100 м.п.'!$E$12:$E$140,0),MATCH(CR31,'100 м.п.'!$E$11:$AA$11,0)),0)</f>
        <v>0</v>
      </c>
      <c r="CT31" s="91"/>
      <c r="CU31" s="80"/>
      <c r="CV31" s="67">
        <f t="shared" si="42"/>
        <v>0</v>
      </c>
      <c r="CW31" s="68">
        <f t="shared" si="43"/>
        <v>0</v>
      </c>
      <c r="CX31" s="81">
        <f>IFERROR(INDEX(ШТ!$E$10:$AA$145,MATCH(CV31,ШТ!$E$10:$E$145,0),MATCH(CW31,ШТ!$E$9:$AA$9,0)),0)</f>
        <v>0</v>
      </c>
      <c r="CY31" s="88"/>
      <c r="CZ31" s="67">
        <f t="shared" si="44"/>
        <v>0</v>
      </c>
      <c r="DA31" s="68">
        <f t="shared" si="45"/>
        <v>0</v>
      </c>
      <c r="DB31" s="81">
        <f>IFERROR(INDEX('100 м.п.'!$E$12:$AA$140,MATCH(CZ31,'100 м.п.'!$E$12:$E$140,0),MATCH(DA31,'100 м.п.'!$E$11:$AA$11,0)),0)</f>
        <v>0</v>
      </c>
      <c r="DC31" s="77"/>
      <c r="DD31" s="80"/>
      <c r="DE31" s="67">
        <f t="shared" si="46"/>
        <v>0</v>
      </c>
      <c r="DF31" s="68">
        <f t="shared" si="47"/>
        <v>0</v>
      </c>
      <c r="DG31" s="81">
        <f>IFERROR(INDEX(ШТ!$E$10:$AA$145,MATCH(DE31,ШТ!$E$10:$E$145,0),MATCH(DF31,ШТ!$E$9:$AA$9,0)),0)</f>
        <v>0</v>
      </c>
      <c r="DH31" s="88"/>
      <c r="DI31" s="67">
        <f t="shared" si="48"/>
        <v>0</v>
      </c>
      <c r="DJ31" s="68">
        <f t="shared" si="49"/>
        <v>0</v>
      </c>
      <c r="DK31" s="81">
        <f>IFERROR(INDEX('100 м.п.'!$E$12:$AA$140,MATCH(DI31,'100 м.п.'!$E$12:$E$140,0),MATCH(DJ31,'100 м.п.'!$E$11:$AA$11,0)),0)</f>
        <v>0</v>
      </c>
      <c r="DL31" s="91"/>
      <c r="DM31" s="80"/>
      <c r="DN31" s="67">
        <f t="shared" si="50"/>
        <v>0</v>
      </c>
      <c r="DO31" s="68">
        <f t="shared" si="51"/>
        <v>0</v>
      </c>
      <c r="DP31" s="81">
        <f>IFERROR(INDEX(ШТ!$E$10:$AA$145,MATCH(DN31,ШТ!$E$10:$E$145,0),MATCH(DO31,ШТ!$E$9:$AA$9,0)),0)</f>
        <v>0</v>
      </c>
      <c r="DQ31" s="88"/>
      <c r="DR31" s="67">
        <f t="shared" si="52"/>
        <v>0</v>
      </c>
      <c r="DS31" s="68">
        <f t="shared" si="53"/>
        <v>0</v>
      </c>
      <c r="DT31" s="81">
        <f>IFERROR(INDEX('100 м.п.'!$E$12:$AA$140,MATCH(DR31,'100 м.п.'!$E$12:$E$140,0),MATCH(DS31,'100 м.п.'!$E$11:$AA$11,0)),0)</f>
        <v>0</v>
      </c>
      <c r="DU31" s="77"/>
      <c r="DV31" s="80"/>
      <c r="DW31" s="67">
        <f t="shared" si="54"/>
        <v>0</v>
      </c>
      <c r="DX31" s="68">
        <f t="shared" si="55"/>
        <v>0</v>
      </c>
      <c r="DY31" s="81">
        <f>IFERROR(INDEX(ШТ!$E$10:$AA$145,MATCH(DW31,ШТ!$E$10:$E$145,0),MATCH(DX31,ШТ!$E$9:$AA$9,0)),0)</f>
        <v>0</v>
      </c>
      <c r="DZ31" s="88"/>
      <c r="EA31" s="67">
        <f t="shared" si="56"/>
        <v>0</v>
      </c>
      <c r="EB31" s="68">
        <f t="shared" si="57"/>
        <v>0</v>
      </c>
      <c r="EC31" s="81">
        <f>IFERROR(INDEX('100 м.п.'!$E$12:$AA$140,MATCH(EA31,'100 м.п.'!$E$12:$E$140,0),MATCH(EB31,'100 м.п.'!$E$11:$AA$11,0)),0)</f>
        <v>0</v>
      </c>
      <c r="ED31" s="91"/>
      <c r="EE31" s="80"/>
      <c r="EF31" s="67">
        <f t="shared" si="58"/>
        <v>0</v>
      </c>
      <c r="EG31" s="68">
        <f t="shared" si="59"/>
        <v>0</v>
      </c>
      <c r="EH31" s="81">
        <f>IFERROR(INDEX(ШТ!$E$10:$AA$145,MATCH(EF31,ШТ!$E$10:$E$145,0),MATCH(EG31,ШТ!$E$9:$AA$9,0)),0)</f>
        <v>0</v>
      </c>
      <c r="EI31" s="88"/>
      <c r="EJ31" s="67">
        <f t="shared" si="60"/>
        <v>0</v>
      </c>
      <c r="EK31" s="68">
        <f t="shared" si="61"/>
        <v>0</v>
      </c>
      <c r="EL31" s="81">
        <f>IFERROR(INDEX('100 м.п.'!$E$12:$AA$140,MATCH(EJ31,'100 м.п.'!$E$12:$E$140,0),MATCH(EK31,'100 м.п.'!$E$11:$AA$11,0)),0)</f>
        <v>0</v>
      </c>
      <c r="EM31" s="86" t="str">
        <f t="shared" si="62"/>
        <v/>
      </c>
      <c r="EN31" s="9" t="str">
        <f t="shared" si="63"/>
        <v/>
      </c>
      <c r="EO31" s="10" t="str">
        <f t="shared" si="64"/>
        <v/>
      </c>
      <c r="EP31" s="95">
        <f>IFERROR(RANK(EM31,$EM$5:$EM$54,0)+COUNTIF($EM$5:EM31,EM31)-1,0)</f>
        <v>0</v>
      </c>
      <c r="EQ31" s="4">
        <f>IFERROR(RANK(EN31,$EN$5:$EN$54,1)+COUNTIF($EN$5:EN31,EN31)-1,0)</f>
        <v>0</v>
      </c>
      <c r="ER31" s="4">
        <f>IFERROR(RANK(EO31,$EO$5:$EO$54,1)+COUNTIF($EO$5:EO31,EO31)-1,0)</f>
        <v>0</v>
      </c>
      <c r="ET31" s="6">
        <v>27</v>
      </c>
      <c r="EU31" s="11">
        <f t="shared" si="65"/>
        <v>0</v>
      </c>
      <c r="EV31" s="7">
        <f t="shared" si="66"/>
        <v>0</v>
      </c>
      <c r="EX31" s="6">
        <v>27</v>
      </c>
      <c r="EY31" s="11">
        <f t="shared" si="0"/>
        <v>0</v>
      </c>
      <c r="EZ31" s="7">
        <f t="shared" si="1"/>
        <v>0</v>
      </c>
      <c r="FB31" s="6">
        <v>27</v>
      </c>
      <c r="FC31" s="11">
        <f t="shared" si="67"/>
        <v>0</v>
      </c>
      <c r="FD31" s="7">
        <f t="shared" si="68"/>
        <v>0</v>
      </c>
    </row>
    <row r="32" spans="1:160" ht="15.75" customHeight="1">
      <c r="A32" s="3">
        <v>28</v>
      </c>
      <c r="B32" s="124" t="s">
        <v>56</v>
      </c>
      <c r="C32" s="122"/>
      <c r="D32" s="121"/>
      <c r="E32" s="122"/>
      <c r="F32" s="123"/>
      <c r="G32" s="122"/>
      <c r="H32" s="100"/>
      <c r="I32" s="80"/>
      <c r="J32" s="67">
        <f t="shared" si="2"/>
        <v>0</v>
      </c>
      <c r="K32" s="68">
        <f t="shared" si="3"/>
        <v>0</v>
      </c>
      <c r="L32" s="81">
        <f>IFERROR(INDEX(ШТ!$E$10:$AA$145,MATCH(J32,ШТ!$E$10:$E$145,0),MATCH(K32,ШТ!$E$9:$AA$9,0)),0)</f>
        <v>0</v>
      </c>
      <c r="M32" s="80"/>
      <c r="N32" s="67">
        <f t="shared" si="4"/>
        <v>0</v>
      </c>
      <c r="O32" s="68">
        <f t="shared" si="5"/>
        <v>0</v>
      </c>
      <c r="P32" s="81">
        <f>IFERROR(INDEX('100 м.п.'!$E$12:$AA$140,MATCH(N32,'100 м.п.'!$E$12:$E$140,0),MATCH(O32,'100 м.п.'!$E$11:$AA$11,0)),0)</f>
        <v>0</v>
      </c>
      <c r="Q32" s="91"/>
      <c r="R32" s="80"/>
      <c r="S32" s="67">
        <f t="shared" si="6"/>
        <v>0</v>
      </c>
      <c r="T32" s="68">
        <f t="shared" si="7"/>
        <v>0</v>
      </c>
      <c r="U32" s="81">
        <f>IFERROR(INDEX(ШТ!$E$10:$AA$145,MATCH(S32,ШТ!$E$10:$E$145,0),MATCH(T32,ШТ!$E$9:$AA$9,0)),0)</f>
        <v>0</v>
      </c>
      <c r="V32" s="80"/>
      <c r="W32" s="67">
        <f t="shared" si="8"/>
        <v>0</v>
      </c>
      <c r="X32" s="68">
        <f t="shared" si="9"/>
        <v>0</v>
      </c>
      <c r="Y32" s="81">
        <f>IFERROR(INDEX('100 м.п.'!$E$12:$AA$140,MATCH(W32,'100 м.п.'!$E$12:$E$140,0),MATCH(X32,'100 м.п.'!$E$11:$AA$11,0)),0)</f>
        <v>0</v>
      </c>
      <c r="Z32" s="100"/>
      <c r="AA32" s="80"/>
      <c r="AB32" s="67">
        <f t="shared" si="10"/>
        <v>0</v>
      </c>
      <c r="AC32" s="68">
        <f t="shared" si="11"/>
        <v>0</v>
      </c>
      <c r="AD32" s="81">
        <f>IFERROR(INDEX(ШТ!$E$10:$AA$145,MATCH(AB32,ШТ!$E$10:$E$145,0),MATCH(AC32,ШТ!$E$9:$AA$9,0)),0)</f>
        <v>0</v>
      </c>
      <c r="AE32" s="88"/>
      <c r="AF32" s="67">
        <f t="shared" si="12"/>
        <v>0</v>
      </c>
      <c r="AG32" s="68">
        <f t="shared" si="13"/>
        <v>0</v>
      </c>
      <c r="AH32" s="81">
        <f>IFERROR(INDEX('100 м.п.'!$E$12:$AA$140,MATCH(AF32,'100 м.п.'!$E$12:$E$140,0),MATCH(AG32,'100 м.п.'!$E$11:$AA$11,0)),0)</f>
        <v>0</v>
      </c>
      <c r="AI32" s="173"/>
      <c r="AJ32" s="80"/>
      <c r="AK32" s="67">
        <f t="shared" si="14"/>
        <v>0</v>
      </c>
      <c r="AL32" s="68">
        <f t="shared" si="15"/>
        <v>0</v>
      </c>
      <c r="AM32" s="81">
        <f>IFERROR(INDEX(ШТ!$E$10:$AA$145,MATCH(AK32,ШТ!$E$10:$E$145,0),MATCH(AL32,ШТ!$E$9:$AA$9,0)),0)</f>
        <v>0</v>
      </c>
      <c r="AN32" s="88"/>
      <c r="AO32" s="67">
        <f t="shared" si="16"/>
        <v>0</v>
      </c>
      <c r="AP32" s="68">
        <f t="shared" si="17"/>
        <v>0</v>
      </c>
      <c r="AQ32" s="81">
        <f>IFERROR(INDEX('100 м.п.'!$E$12:$AA$140,MATCH(AO32,'100 м.п.'!$E$12:$E$140,0),MATCH(AP32,'100 м.п.'!$E$11:$AA$11,0)),0)</f>
        <v>0</v>
      </c>
      <c r="AR32" s="77"/>
      <c r="AS32" s="80"/>
      <c r="AT32" s="67">
        <f t="shared" si="18"/>
        <v>0</v>
      </c>
      <c r="AU32" s="68">
        <f t="shared" si="19"/>
        <v>0</v>
      </c>
      <c r="AV32" s="81">
        <f>IFERROR(INDEX(ШТ!$E$10:$AA$145,MATCH(AT32,ШТ!$E$10:$E$145,0),MATCH(AU32,ШТ!$E$9:$AA$9,0)),0)</f>
        <v>0</v>
      </c>
      <c r="AW32" s="88"/>
      <c r="AX32" s="67">
        <f t="shared" si="20"/>
        <v>0</v>
      </c>
      <c r="AY32" s="68">
        <f t="shared" si="21"/>
        <v>0</v>
      </c>
      <c r="AZ32" s="81">
        <f>IFERROR(INDEX('100 м.п.'!$E$12:$AA$140,MATCH(AX32,'100 м.п.'!$E$12:$E$140,0),MATCH(AY32,'100 м.п.'!$E$11:$AA$11,0)),0)</f>
        <v>0</v>
      </c>
      <c r="BA32" s="91"/>
      <c r="BB32" s="80"/>
      <c r="BC32" s="67">
        <f t="shared" si="22"/>
        <v>0</v>
      </c>
      <c r="BD32" s="68">
        <f t="shared" si="23"/>
        <v>0</v>
      </c>
      <c r="BE32" s="81">
        <f>IFERROR(INDEX(ШТ!$E$10:$AA$145,MATCH(BC32,ШТ!$E$10:$E$145,0),MATCH(BD32,ШТ!$E$9:$AA$9,0)),0)</f>
        <v>0</v>
      </c>
      <c r="BF32" s="88"/>
      <c r="BG32" s="67">
        <f t="shared" si="24"/>
        <v>0</v>
      </c>
      <c r="BH32" s="68">
        <f t="shared" si="25"/>
        <v>0</v>
      </c>
      <c r="BI32" s="81">
        <f>IFERROR(INDEX('100 м.п.'!$E$12:$AA$140,MATCH(BG32,'100 м.п.'!$E$12:$E$140,0),MATCH(BH32,'100 м.п.'!$E$11:$AA$11,0)),0)</f>
        <v>0</v>
      </c>
      <c r="BJ32" s="77"/>
      <c r="BK32" s="80"/>
      <c r="BL32" s="67">
        <f t="shared" si="26"/>
        <v>0</v>
      </c>
      <c r="BM32" s="68">
        <f t="shared" si="27"/>
        <v>0</v>
      </c>
      <c r="BN32" s="81">
        <f>IFERROR(INDEX(ШТ!$E$10:$AA$145,MATCH(BL32,ШТ!$E$10:$E$145,0),MATCH(BM32,ШТ!$E$9:$AA$9,0)),0)</f>
        <v>0</v>
      </c>
      <c r="BO32" s="88"/>
      <c r="BP32" s="67">
        <f t="shared" si="28"/>
        <v>0</v>
      </c>
      <c r="BQ32" s="68">
        <f t="shared" si="29"/>
        <v>0</v>
      </c>
      <c r="BR32" s="81">
        <f>IFERROR(INDEX('100 м.п.'!$E$12:$AA$140,MATCH(BP32,'100 м.п.'!$E$12:$E$140,0),MATCH(BQ32,'100 м.п.'!$E$11:$AA$11,0)),0)</f>
        <v>0</v>
      </c>
      <c r="BS32" s="91"/>
      <c r="BT32" s="80"/>
      <c r="BU32" s="67">
        <f t="shared" si="30"/>
        <v>0</v>
      </c>
      <c r="BV32" s="68">
        <f t="shared" si="31"/>
        <v>0</v>
      </c>
      <c r="BW32" s="81">
        <f>IFERROR(INDEX(ШТ!$E$10:$AA$145,MATCH(BU32,ШТ!$E$10:$E$145,0),MATCH(BV32,ШТ!$E$9:$AA$9,0)),0)</f>
        <v>0</v>
      </c>
      <c r="BX32" s="88"/>
      <c r="BY32" s="67">
        <f t="shared" si="32"/>
        <v>0</v>
      </c>
      <c r="BZ32" s="68">
        <f t="shared" si="33"/>
        <v>0</v>
      </c>
      <c r="CA32" s="81">
        <f>IFERROR(INDEX('100 м.п.'!$E$12:$AA$140,MATCH(BY32,'100 м.п.'!$E$12:$E$140,0),MATCH(BZ32,'100 м.п.'!$E$11:$AA$11,0)),0)</f>
        <v>0</v>
      </c>
      <c r="CB32" s="77"/>
      <c r="CC32" s="80"/>
      <c r="CD32" s="67">
        <f t="shared" si="34"/>
        <v>0</v>
      </c>
      <c r="CE32" s="68">
        <f t="shared" si="35"/>
        <v>0</v>
      </c>
      <c r="CF32" s="81">
        <f>IFERROR(INDEX(ШТ!$E$10:$AA$145,MATCH(CD32,ШТ!$E$10:$E$145,0),MATCH(CE32,ШТ!$E$9:$AA$9,0)),0)</f>
        <v>0</v>
      </c>
      <c r="CG32" s="88"/>
      <c r="CH32" s="67">
        <f t="shared" si="36"/>
        <v>0</v>
      </c>
      <c r="CI32" s="68">
        <f t="shared" si="37"/>
        <v>0</v>
      </c>
      <c r="CJ32" s="81">
        <f>IFERROR(INDEX('100 м.п.'!$E$12:$AA$140,MATCH(CH32,'100 м.п.'!$E$12:$E$140,0),MATCH(CI32,'100 м.п.'!$E$11:$AA$11,0)),0)</f>
        <v>0</v>
      </c>
      <c r="CK32" s="91"/>
      <c r="CL32" s="80"/>
      <c r="CM32" s="67">
        <f t="shared" si="38"/>
        <v>0</v>
      </c>
      <c r="CN32" s="68">
        <f t="shared" si="39"/>
        <v>0</v>
      </c>
      <c r="CO32" s="81">
        <f>IFERROR(INDEX(ШТ!$E$10:$AA$145,MATCH(CM32,ШТ!$E$10:$E$145,0),MATCH(CN32,ШТ!$E$9:$AA$9,0)),0)</f>
        <v>0</v>
      </c>
      <c r="CP32" s="88"/>
      <c r="CQ32" s="67">
        <f t="shared" si="40"/>
        <v>0</v>
      </c>
      <c r="CR32" s="68">
        <f t="shared" si="41"/>
        <v>0</v>
      </c>
      <c r="CS32" s="81">
        <f>IFERROR(INDEX('100 м.п.'!$E$12:$AA$140,MATCH(CQ32,'100 м.п.'!$E$12:$E$140,0),MATCH(CR32,'100 м.п.'!$E$11:$AA$11,0)),0)</f>
        <v>0</v>
      </c>
      <c r="CT32" s="91"/>
      <c r="CU32" s="80"/>
      <c r="CV32" s="67">
        <f t="shared" si="42"/>
        <v>0</v>
      </c>
      <c r="CW32" s="68">
        <f t="shared" si="43"/>
        <v>0</v>
      </c>
      <c r="CX32" s="81">
        <f>IFERROR(INDEX(ШТ!$E$10:$AA$145,MATCH(CV32,ШТ!$E$10:$E$145,0),MATCH(CW32,ШТ!$E$9:$AA$9,0)),0)</f>
        <v>0</v>
      </c>
      <c r="CY32" s="88"/>
      <c r="CZ32" s="67">
        <f t="shared" si="44"/>
        <v>0</v>
      </c>
      <c r="DA32" s="68">
        <f t="shared" si="45"/>
        <v>0</v>
      </c>
      <c r="DB32" s="81">
        <f>IFERROR(INDEX('100 м.п.'!$E$12:$AA$140,MATCH(CZ32,'100 м.п.'!$E$12:$E$140,0),MATCH(DA32,'100 м.п.'!$E$11:$AA$11,0)),0)</f>
        <v>0</v>
      </c>
      <c r="DC32" s="77"/>
      <c r="DD32" s="80"/>
      <c r="DE32" s="67">
        <f t="shared" si="46"/>
        <v>0</v>
      </c>
      <c r="DF32" s="68">
        <f t="shared" si="47"/>
        <v>0</v>
      </c>
      <c r="DG32" s="81">
        <f>IFERROR(INDEX(ШТ!$E$10:$AA$145,MATCH(DE32,ШТ!$E$10:$E$145,0),MATCH(DF32,ШТ!$E$9:$AA$9,0)),0)</f>
        <v>0</v>
      </c>
      <c r="DH32" s="88"/>
      <c r="DI32" s="67">
        <f t="shared" si="48"/>
        <v>0</v>
      </c>
      <c r="DJ32" s="68">
        <f t="shared" si="49"/>
        <v>0</v>
      </c>
      <c r="DK32" s="81">
        <f>IFERROR(INDEX('100 м.п.'!$E$12:$AA$140,MATCH(DI32,'100 м.п.'!$E$12:$E$140,0),MATCH(DJ32,'100 м.п.'!$E$11:$AA$11,0)),0)</f>
        <v>0</v>
      </c>
      <c r="DL32" s="91"/>
      <c r="DM32" s="80"/>
      <c r="DN32" s="67">
        <f t="shared" si="50"/>
        <v>0</v>
      </c>
      <c r="DO32" s="68">
        <f t="shared" si="51"/>
        <v>0</v>
      </c>
      <c r="DP32" s="81">
        <f>IFERROR(INDEX(ШТ!$E$10:$AA$145,MATCH(DN32,ШТ!$E$10:$E$145,0),MATCH(DO32,ШТ!$E$9:$AA$9,0)),0)</f>
        <v>0</v>
      </c>
      <c r="DQ32" s="88"/>
      <c r="DR32" s="67">
        <f t="shared" si="52"/>
        <v>0</v>
      </c>
      <c r="DS32" s="68">
        <f t="shared" si="53"/>
        <v>0</v>
      </c>
      <c r="DT32" s="81">
        <f>IFERROR(INDEX('100 м.п.'!$E$12:$AA$140,MATCH(DR32,'100 м.п.'!$E$12:$E$140,0),MATCH(DS32,'100 м.п.'!$E$11:$AA$11,0)),0)</f>
        <v>0</v>
      </c>
      <c r="DU32" s="77"/>
      <c r="DV32" s="80"/>
      <c r="DW32" s="67">
        <f t="shared" si="54"/>
        <v>0</v>
      </c>
      <c r="DX32" s="68">
        <f t="shared" si="55"/>
        <v>0</v>
      </c>
      <c r="DY32" s="81">
        <f>IFERROR(INDEX(ШТ!$E$10:$AA$145,MATCH(DW32,ШТ!$E$10:$E$145,0),MATCH(DX32,ШТ!$E$9:$AA$9,0)),0)</f>
        <v>0</v>
      </c>
      <c r="DZ32" s="88"/>
      <c r="EA32" s="67">
        <f t="shared" si="56"/>
        <v>0</v>
      </c>
      <c r="EB32" s="68">
        <f t="shared" si="57"/>
        <v>0</v>
      </c>
      <c r="EC32" s="81">
        <f>IFERROR(INDEX('100 м.п.'!$E$12:$AA$140,MATCH(EA32,'100 м.п.'!$E$12:$E$140,0),MATCH(EB32,'100 м.п.'!$E$11:$AA$11,0)),0)</f>
        <v>0</v>
      </c>
      <c r="ED32" s="91"/>
      <c r="EE32" s="80"/>
      <c r="EF32" s="67">
        <f t="shared" si="58"/>
        <v>0</v>
      </c>
      <c r="EG32" s="68">
        <f t="shared" si="59"/>
        <v>0</v>
      </c>
      <c r="EH32" s="81">
        <f>IFERROR(INDEX(ШТ!$E$10:$AA$145,MATCH(EF32,ШТ!$E$10:$E$145,0),MATCH(EG32,ШТ!$E$9:$AA$9,0)),0)</f>
        <v>0</v>
      </c>
      <c r="EI32" s="88"/>
      <c r="EJ32" s="67">
        <f t="shared" si="60"/>
        <v>0</v>
      </c>
      <c r="EK32" s="68">
        <f t="shared" si="61"/>
        <v>0</v>
      </c>
      <c r="EL32" s="81">
        <f>IFERROR(INDEX('100 м.п.'!$E$12:$AA$140,MATCH(EJ32,'100 м.п.'!$E$12:$E$140,0),MATCH(EK32,'100 м.п.'!$E$11:$AA$11,0)),0)</f>
        <v>0</v>
      </c>
      <c r="EM32" s="86" t="str">
        <f t="shared" si="62"/>
        <v/>
      </c>
      <c r="EN32" s="9" t="str">
        <f t="shared" si="63"/>
        <v/>
      </c>
      <c r="EO32" s="10" t="str">
        <f t="shared" si="64"/>
        <v/>
      </c>
      <c r="EP32" s="95">
        <f>IFERROR(RANK(EM32,$EM$5:$EM$54,0)+COUNTIF($EM$5:EM32,EM32)-1,0)</f>
        <v>0</v>
      </c>
      <c r="EQ32" s="4">
        <f>IFERROR(RANK(EN32,$EN$5:$EN$54,1)+COUNTIF($EN$5:EN32,EN32)-1,0)</f>
        <v>0</v>
      </c>
      <c r="ER32" s="4">
        <f>IFERROR(RANK(EO32,$EO$5:$EO$54,1)+COUNTIF($EO$5:EO32,EO32)-1,0)</f>
        <v>0</v>
      </c>
      <c r="ET32" s="6">
        <v>28</v>
      </c>
      <c r="EU32" s="11">
        <f t="shared" si="65"/>
        <v>0</v>
      </c>
      <c r="EV32" s="7">
        <f t="shared" si="66"/>
        <v>0</v>
      </c>
      <c r="EX32" s="6">
        <v>28</v>
      </c>
      <c r="EY32" s="11">
        <f t="shared" si="0"/>
        <v>0</v>
      </c>
      <c r="EZ32" s="7">
        <f t="shared" si="1"/>
        <v>0</v>
      </c>
      <c r="FB32" s="6">
        <v>28</v>
      </c>
      <c r="FC32" s="11">
        <f t="shared" si="67"/>
        <v>0</v>
      </c>
      <c r="FD32" s="7">
        <f t="shared" si="68"/>
        <v>0</v>
      </c>
    </row>
    <row r="33" spans="1:160" ht="15.75" customHeight="1">
      <c r="A33" s="3">
        <v>29</v>
      </c>
      <c r="B33" s="124" t="s">
        <v>57</v>
      </c>
      <c r="C33" s="122"/>
      <c r="D33" s="121"/>
      <c r="E33" s="122"/>
      <c r="F33" s="123"/>
      <c r="G33" s="122"/>
      <c r="H33" s="100"/>
      <c r="I33" s="80"/>
      <c r="J33" s="67">
        <f t="shared" si="2"/>
        <v>0</v>
      </c>
      <c r="K33" s="68">
        <f t="shared" si="3"/>
        <v>0</v>
      </c>
      <c r="L33" s="81">
        <f>IFERROR(INDEX(ШТ!$E$10:$AA$145,MATCH(J33,ШТ!$E$10:$E$145,0),MATCH(K33,ШТ!$E$9:$AA$9,0)),0)</f>
        <v>0</v>
      </c>
      <c r="M33" s="80"/>
      <c r="N33" s="67">
        <f t="shared" si="4"/>
        <v>0</v>
      </c>
      <c r="O33" s="68">
        <f t="shared" si="5"/>
        <v>0</v>
      </c>
      <c r="P33" s="81">
        <f>IFERROR(INDEX('100 м.п.'!$E$12:$AA$140,MATCH(N33,'100 м.п.'!$E$12:$E$140,0),MATCH(O33,'100 м.п.'!$E$11:$AA$11,0)),0)</f>
        <v>0</v>
      </c>
      <c r="Q33" s="91"/>
      <c r="R33" s="80"/>
      <c r="S33" s="67">
        <f t="shared" si="6"/>
        <v>0</v>
      </c>
      <c r="T33" s="68">
        <f t="shared" si="7"/>
        <v>0</v>
      </c>
      <c r="U33" s="81">
        <f>IFERROR(INDEX(ШТ!$E$10:$AA$145,MATCH(S33,ШТ!$E$10:$E$145,0),MATCH(T33,ШТ!$E$9:$AA$9,0)),0)</f>
        <v>0</v>
      </c>
      <c r="V33" s="80"/>
      <c r="W33" s="67">
        <f t="shared" si="8"/>
        <v>0</v>
      </c>
      <c r="X33" s="68">
        <f t="shared" si="9"/>
        <v>0</v>
      </c>
      <c r="Y33" s="81">
        <f>IFERROR(INDEX('100 м.п.'!$E$12:$AA$140,MATCH(W33,'100 м.п.'!$E$12:$E$140,0),MATCH(X33,'100 м.п.'!$E$11:$AA$11,0)),0)</f>
        <v>0</v>
      </c>
      <c r="Z33" s="100"/>
      <c r="AA33" s="80"/>
      <c r="AB33" s="67">
        <f t="shared" si="10"/>
        <v>0</v>
      </c>
      <c r="AC33" s="68">
        <f t="shared" si="11"/>
        <v>0</v>
      </c>
      <c r="AD33" s="81">
        <f>IFERROR(INDEX(ШТ!$E$10:$AA$145,MATCH(AB33,ШТ!$E$10:$E$145,0),MATCH(AC33,ШТ!$E$9:$AA$9,0)),0)</f>
        <v>0</v>
      </c>
      <c r="AE33" s="88"/>
      <c r="AF33" s="67">
        <f t="shared" si="12"/>
        <v>0</v>
      </c>
      <c r="AG33" s="68">
        <f t="shared" si="13"/>
        <v>0</v>
      </c>
      <c r="AH33" s="81">
        <f>IFERROR(INDEX('100 м.п.'!$E$12:$AA$140,MATCH(AF33,'100 м.п.'!$E$12:$E$140,0),MATCH(AG33,'100 м.п.'!$E$11:$AA$11,0)),0)</f>
        <v>0</v>
      </c>
      <c r="AI33" s="173"/>
      <c r="AJ33" s="80"/>
      <c r="AK33" s="67">
        <f t="shared" si="14"/>
        <v>0</v>
      </c>
      <c r="AL33" s="68">
        <f t="shared" si="15"/>
        <v>0</v>
      </c>
      <c r="AM33" s="81">
        <f>IFERROR(INDEX(ШТ!$E$10:$AA$145,MATCH(AK33,ШТ!$E$10:$E$145,0),MATCH(AL33,ШТ!$E$9:$AA$9,0)),0)</f>
        <v>0</v>
      </c>
      <c r="AN33" s="88"/>
      <c r="AO33" s="67">
        <f t="shared" si="16"/>
        <v>0</v>
      </c>
      <c r="AP33" s="68">
        <f t="shared" si="17"/>
        <v>0</v>
      </c>
      <c r="AQ33" s="81">
        <f>IFERROR(INDEX('100 м.п.'!$E$12:$AA$140,MATCH(AO33,'100 м.п.'!$E$12:$E$140,0),MATCH(AP33,'100 м.п.'!$E$11:$AA$11,0)),0)</f>
        <v>0</v>
      </c>
      <c r="AR33" s="77"/>
      <c r="AS33" s="80"/>
      <c r="AT33" s="67">
        <f t="shared" si="18"/>
        <v>0</v>
      </c>
      <c r="AU33" s="68">
        <f t="shared" si="19"/>
        <v>0</v>
      </c>
      <c r="AV33" s="81">
        <f>IFERROR(INDEX(ШТ!$E$10:$AA$145,MATCH(AT33,ШТ!$E$10:$E$145,0),MATCH(AU33,ШТ!$E$9:$AA$9,0)),0)</f>
        <v>0</v>
      </c>
      <c r="AW33" s="88"/>
      <c r="AX33" s="67">
        <f t="shared" si="20"/>
        <v>0</v>
      </c>
      <c r="AY33" s="68">
        <f t="shared" si="21"/>
        <v>0</v>
      </c>
      <c r="AZ33" s="81">
        <f>IFERROR(INDEX('100 м.п.'!$E$12:$AA$140,MATCH(AX33,'100 м.п.'!$E$12:$E$140,0),MATCH(AY33,'100 м.п.'!$E$11:$AA$11,0)),0)</f>
        <v>0</v>
      </c>
      <c r="BA33" s="91"/>
      <c r="BB33" s="80"/>
      <c r="BC33" s="67">
        <f t="shared" si="22"/>
        <v>0</v>
      </c>
      <c r="BD33" s="68">
        <f t="shared" si="23"/>
        <v>0</v>
      </c>
      <c r="BE33" s="81">
        <f>IFERROR(INDEX(ШТ!$E$10:$AA$145,MATCH(BC33,ШТ!$E$10:$E$145,0),MATCH(BD33,ШТ!$E$9:$AA$9,0)),0)</f>
        <v>0</v>
      </c>
      <c r="BF33" s="88"/>
      <c r="BG33" s="67">
        <f t="shared" si="24"/>
        <v>0</v>
      </c>
      <c r="BH33" s="68">
        <f t="shared" si="25"/>
        <v>0</v>
      </c>
      <c r="BI33" s="81">
        <f>IFERROR(INDEX('100 м.п.'!$E$12:$AA$140,MATCH(BG33,'100 м.п.'!$E$12:$E$140,0),MATCH(BH33,'100 м.п.'!$E$11:$AA$11,0)),0)</f>
        <v>0</v>
      </c>
      <c r="BJ33" s="77"/>
      <c r="BK33" s="80"/>
      <c r="BL33" s="67">
        <f t="shared" si="26"/>
        <v>0</v>
      </c>
      <c r="BM33" s="68">
        <f t="shared" si="27"/>
        <v>0</v>
      </c>
      <c r="BN33" s="81">
        <f>IFERROR(INDEX(ШТ!$E$10:$AA$145,MATCH(BL33,ШТ!$E$10:$E$145,0),MATCH(BM33,ШТ!$E$9:$AA$9,0)),0)</f>
        <v>0</v>
      </c>
      <c r="BO33" s="88"/>
      <c r="BP33" s="67">
        <f t="shared" si="28"/>
        <v>0</v>
      </c>
      <c r="BQ33" s="68">
        <f t="shared" si="29"/>
        <v>0</v>
      </c>
      <c r="BR33" s="81">
        <f>IFERROR(INDEX('100 м.п.'!$E$12:$AA$140,MATCH(BP33,'100 м.п.'!$E$12:$E$140,0),MATCH(BQ33,'100 м.п.'!$E$11:$AA$11,0)),0)</f>
        <v>0</v>
      </c>
      <c r="BS33" s="91"/>
      <c r="BT33" s="80"/>
      <c r="BU33" s="67">
        <f t="shared" si="30"/>
        <v>0</v>
      </c>
      <c r="BV33" s="68">
        <f t="shared" si="31"/>
        <v>0</v>
      </c>
      <c r="BW33" s="81">
        <f>IFERROR(INDEX(ШТ!$E$10:$AA$145,MATCH(BU33,ШТ!$E$10:$E$145,0),MATCH(BV33,ШТ!$E$9:$AA$9,0)),0)</f>
        <v>0</v>
      </c>
      <c r="BX33" s="88"/>
      <c r="BY33" s="67">
        <f t="shared" si="32"/>
        <v>0</v>
      </c>
      <c r="BZ33" s="68">
        <f t="shared" si="33"/>
        <v>0</v>
      </c>
      <c r="CA33" s="81">
        <f>IFERROR(INDEX('100 м.п.'!$E$12:$AA$140,MATCH(BY33,'100 м.п.'!$E$12:$E$140,0),MATCH(BZ33,'100 м.п.'!$E$11:$AA$11,0)),0)</f>
        <v>0</v>
      </c>
      <c r="CB33" s="77"/>
      <c r="CC33" s="80"/>
      <c r="CD33" s="67">
        <f t="shared" si="34"/>
        <v>0</v>
      </c>
      <c r="CE33" s="68">
        <f t="shared" si="35"/>
        <v>0</v>
      </c>
      <c r="CF33" s="81">
        <f>IFERROR(INDEX(ШТ!$E$10:$AA$145,MATCH(CD33,ШТ!$E$10:$E$145,0),MATCH(CE33,ШТ!$E$9:$AA$9,0)),0)</f>
        <v>0</v>
      </c>
      <c r="CG33" s="88"/>
      <c r="CH33" s="67">
        <f t="shared" si="36"/>
        <v>0</v>
      </c>
      <c r="CI33" s="68">
        <f t="shared" si="37"/>
        <v>0</v>
      </c>
      <c r="CJ33" s="81">
        <f>IFERROR(INDEX('100 м.п.'!$E$12:$AA$140,MATCH(CH33,'100 м.п.'!$E$12:$E$140,0),MATCH(CI33,'100 м.п.'!$E$11:$AA$11,0)),0)</f>
        <v>0</v>
      </c>
      <c r="CK33" s="91"/>
      <c r="CL33" s="80"/>
      <c r="CM33" s="67">
        <f t="shared" si="38"/>
        <v>0</v>
      </c>
      <c r="CN33" s="68">
        <f t="shared" si="39"/>
        <v>0</v>
      </c>
      <c r="CO33" s="81">
        <f>IFERROR(INDEX(ШТ!$E$10:$AA$145,MATCH(CM33,ШТ!$E$10:$E$145,0),MATCH(CN33,ШТ!$E$9:$AA$9,0)),0)</f>
        <v>0</v>
      </c>
      <c r="CP33" s="88"/>
      <c r="CQ33" s="67">
        <f t="shared" si="40"/>
        <v>0</v>
      </c>
      <c r="CR33" s="68">
        <f t="shared" si="41"/>
        <v>0</v>
      </c>
      <c r="CS33" s="81">
        <f>IFERROR(INDEX('100 м.п.'!$E$12:$AA$140,MATCH(CQ33,'100 м.п.'!$E$12:$E$140,0),MATCH(CR33,'100 м.п.'!$E$11:$AA$11,0)),0)</f>
        <v>0</v>
      </c>
      <c r="CT33" s="91"/>
      <c r="CU33" s="80"/>
      <c r="CV33" s="67">
        <f t="shared" si="42"/>
        <v>0</v>
      </c>
      <c r="CW33" s="68">
        <f t="shared" si="43"/>
        <v>0</v>
      </c>
      <c r="CX33" s="81">
        <f>IFERROR(INDEX(ШТ!$E$10:$AA$145,MATCH(CV33,ШТ!$E$10:$E$145,0),MATCH(CW33,ШТ!$E$9:$AA$9,0)),0)</f>
        <v>0</v>
      </c>
      <c r="CY33" s="88"/>
      <c r="CZ33" s="67">
        <f t="shared" si="44"/>
        <v>0</v>
      </c>
      <c r="DA33" s="68">
        <f t="shared" si="45"/>
        <v>0</v>
      </c>
      <c r="DB33" s="81">
        <f>IFERROR(INDEX('100 м.п.'!$E$12:$AA$140,MATCH(CZ33,'100 м.п.'!$E$12:$E$140,0),MATCH(DA33,'100 м.п.'!$E$11:$AA$11,0)),0)</f>
        <v>0</v>
      </c>
      <c r="DC33" s="77"/>
      <c r="DD33" s="80"/>
      <c r="DE33" s="67">
        <f t="shared" si="46"/>
        <v>0</v>
      </c>
      <c r="DF33" s="68">
        <f t="shared" si="47"/>
        <v>0</v>
      </c>
      <c r="DG33" s="81">
        <f>IFERROR(INDEX(ШТ!$E$10:$AA$145,MATCH(DE33,ШТ!$E$10:$E$145,0),MATCH(DF33,ШТ!$E$9:$AA$9,0)),0)</f>
        <v>0</v>
      </c>
      <c r="DH33" s="88"/>
      <c r="DI33" s="67">
        <f t="shared" si="48"/>
        <v>0</v>
      </c>
      <c r="DJ33" s="68">
        <f t="shared" si="49"/>
        <v>0</v>
      </c>
      <c r="DK33" s="81">
        <f>IFERROR(INDEX('100 м.п.'!$E$12:$AA$140,MATCH(DI33,'100 м.п.'!$E$12:$E$140,0),MATCH(DJ33,'100 м.п.'!$E$11:$AA$11,0)),0)</f>
        <v>0</v>
      </c>
      <c r="DL33" s="91"/>
      <c r="DM33" s="80"/>
      <c r="DN33" s="67">
        <f t="shared" si="50"/>
        <v>0</v>
      </c>
      <c r="DO33" s="68">
        <f t="shared" si="51"/>
        <v>0</v>
      </c>
      <c r="DP33" s="81">
        <f>IFERROR(INDEX(ШТ!$E$10:$AA$145,MATCH(DN33,ШТ!$E$10:$E$145,0),MATCH(DO33,ШТ!$E$9:$AA$9,0)),0)</f>
        <v>0</v>
      </c>
      <c r="DQ33" s="88"/>
      <c r="DR33" s="67">
        <f t="shared" si="52"/>
        <v>0</v>
      </c>
      <c r="DS33" s="68">
        <f t="shared" si="53"/>
        <v>0</v>
      </c>
      <c r="DT33" s="81">
        <f>IFERROR(INDEX('100 м.п.'!$E$12:$AA$140,MATCH(DR33,'100 м.п.'!$E$12:$E$140,0),MATCH(DS33,'100 м.п.'!$E$11:$AA$11,0)),0)</f>
        <v>0</v>
      </c>
      <c r="DU33" s="77"/>
      <c r="DV33" s="80"/>
      <c r="DW33" s="67">
        <f t="shared" si="54"/>
        <v>0</v>
      </c>
      <c r="DX33" s="68">
        <f t="shared" si="55"/>
        <v>0</v>
      </c>
      <c r="DY33" s="81">
        <f>IFERROR(INDEX(ШТ!$E$10:$AA$145,MATCH(DW33,ШТ!$E$10:$E$145,0),MATCH(DX33,ШТ!$E$9:$AA$9,0)),0)</f>
        <v>0</v>
      </c>
      <c r="DZ33" s="88"/>
      <c r="EA33" s="67">
        <f t="shared" si="56"/>
        <v>0</v>
      </c>
      <c r="EB33" s="68">
        <f t="shared" si="57"/>
        <v>0</v>
      </c>
      <c r="EC33" s="81">
        <f>IFERROR(INDEX('100 м.п.'!$E$12:$AA$140,MATCH(EA33,'100 м.п.'!$E$12:$E$140,0),MATCH(EB33,'100 м.п.'!$E$11:$AA$11,0)),0)</f>
        <v>0</v>
      </c>
      <c r="ED33" s="91"/>
      <c r="EE33" s="80"/>
      <c r="EF33" s="67">
        <f t="shared" si="58"/>
        <v>0</v>
      </c>
      <c r="EG33" s="68">
        <f t="shared" si="59"/>
        <v>0</v>
      </c>
      <c r="EH33" s="81">
        <f>IFERROR(INDEX(ШТ!$E$10:$AA$145,MATCH(EF33,ШТ!$E$10:$E$145,0),MATCH(EG33,ШТ!$E$9:$AA$9,0)),0)</f>
        <v>0</v>
      </c>
      <c r="EI33" s="88"/>
      <c r="EJ33" s="67">
        <f t="shared" si="60"/>
        <v>0</v>
      </c>
      <c r="EK33" s="68">
        <f t="shared" si="61"/>
        <v>0</v>
      </c>
      <c r="EL33" s="81">
        <f>IFERROR(INDEX('100 м.п.'!$E$12:$AA$140,MATCH(EJ33,'100 м.п.'!$E$12:$E$140,0),MATCH(EK33,'100 м.п.'!$E$11:$AA$11,0)),0)</f>
        <v>0</v>
      </c>
      <c r="EM33" s="86" t="str">
        <f t="shared" si="62"/>
        <v/>
      </c>
      <c r="EN33" s="9" t="str">
        <f t="shared" si="63"/>
        <v/>
      </c>
      <c r="EO33" s="10" t="str">
        <f t="shared" si="64"/>
        <v/>
      </c>
      <c r="EP33" s="95">
        <f>IFERROR(RANK(EM33,$EM$5:$EM$54,0)+COUNTIF($EM$5:EM33,EM33)-1,0)</f>
        <v>0</v>
      </c>
      <c r="EQ33" s="4">
        <f>IFERROR(RANK(EN33,$EN$5:$EN$54,1)+COUNTIF($EN$5:EN33,EN33)-1,0)</f>
        <v>0</v>
      </c>
      <c r="ER33" s="4">
        <f>IFERROR(RANK(EO33,$EO$5:$EO$54,1)+COUNTIF($EO$5:EO33,EO33)-1,0)</f>
        <v>0</v>
      </c>
      <c r="ET33" s="6">
        <v>29</v>
      </c>
      <c r="EU33" s="11">
        <f t="shared" si="65"/>
        <v>0</v>
      </c>
      <c r="EV33" s="7">
        <f t="shared" si="66"/>
        <v>0</v>
      </c>
      <c r="EX33" s="6">
        <v>29</v>
      </c>
      <c r="EY33" s="11">
        <f t="shared" si="0"/>
        <v>0</v>
      </c>
      <c r="EZ33" s="7">
        <f t="shared" si="1"/>
        <v>0</v>
      </c>
      <c r="FB33" s="6">
        <v>29</v>
      </c>
      <c r="FC33" s="11">
        <f t="shared" si="67"/>
        <v>0</v>
      </c>
      <c r="FD33" s="7">
        <f t="shared" si="68"/>
        <v>0</v>
      </c>
    </row>
    <row r="34" spans="1:160" ht="15.75" customHeight="1">
      <c r="A34" s="3">
        <v>30</v>
      </c>
      <c r="B34" s="124" t="s">
        <v>58</v>
      </c>
      <c r="C34" s="122"/>
      <c r="D34" s="121"/>
      <c r="E34" s="122"/>
      <c r="F34" s="123"/>
      <c r="G34" s="122"/>
      <c r="H34" s="100"/>
      <c r="I34" s="80"/>
      <c r="J34" s="67">
        <f t="shared" si="2"/>
        <v>0</v>
      </c>
      <c r="K34" s="68">
        <f t="shared" si="3"/>
        <v>0</v>
      </c>
      <c r="L34" s="81">
        <f>IFERROR(INDEX(ШТ!$E$10:$AA$145,MATCH(J34,ШТ!$E$10:$E$145,0),MATCH(K34,ШТ!$E$9:$AA$9,0)),0)</f>
        <v>0</v>
      </c>
      <c r="M34" s="80"/>
      <c r="N34" s="67">
        <f t="shared" si="4"/>
        <v>0</v>
      </c>
      <c r="O34" s="68">
        <f t="shared" si="5"/>
        <v>0</v>
      </c>
      <c r="P34" s="81">
        <f>IFERROR(INDEX('100 м.п.'!$E$12:$AA$140,MATCH(N34,'100 м.п.'!$E$12:$E$140,0),MATCH(O34,'100 м.п.'!$E$11:$AA$11,0)),0)</f>
        <v>0</v>
      </c>
      <c r="Q34" s="91"/>
      <c r="R34" s="80"/>
      <c r="S34" s="67">
        <f t="shared" si="6"/>
        <v>0</v>
      </c>
      <c r="T34" s="68">
        <f t="shared" si="7"/>
        <v>0</v>
      </c>
      <c r="U34" s="81">
        <f>IFERROR(INDEX(ШТ!$E$10:$AA$145,MATCH(S34,ШТ!$E$10:$E$145,0),MATCH(T34,ШТ!$E$9:$AA$9,0)),0)</f>
        <v>0</v>
      </c>
      <c r="V34" s="80"/>
      <c r="W34" s="67">
        <f t="shared" si="8"/>
        <v>0</v>
      </c>
      <c r="X34" s="68">
        <f t="shared" si="9"/>
        <v>0</v>
      </c>
      <c r="Y34" s="81">
        <f>IFERROR(INDEX('100 м.п.'!$E$12:$AA$140,MATCH(W34,'100 м.п.'!$E$12:$E$140,0),MATCH(X34,'100 м.п.'!$E$11:$AA$11,0)),0)</f>
        <v>0</v>
      </c>
      <c r="Z34" s="100"/>
      <c r="AA34" s="80"/>
      <c r="AB34" s="67">
        <f t="shared" si="10"/>
        <v>0</v>
      </c>
      <c r="AC34" s="68">
        <f t="shared" si="11"/>
        <v>0</v>
      </c>
      <c r="AD34" s="81">
        <f>IFERROR(INDEX(ШТ!$E$10:$AA$145,MATCH(AB34,ШТ!$E$10:$E$145,0),MATCH(AC34,ШТ!$E$9:$AA$9,0)),0)</f>
        <v>0</v>
      </c>
      <c r="AE34" s="88"/>
      <c r="AF34" s="67">
        <f t="shared" si="12"/>
        <v>0</v>
      </c>
      <c r="AG34" s="68">
        <f t="shared" si="13"/>
        <v>0</v>
      </c>
      <c r="AH34" s="81">
        <f>IFERROR(INDEX('100 м.п.'!$E$12:$AA$140,MATCH(AF34,'100 м.п.'!$E$12:$E$140,0),MATCH(AG34,'100 м.п.'!$E$11:$AA$11,0)),0)</f>
        <v>0</v>
      </c>
      <c r="AI34" s="173"/>
      <c r="AJ34" s="80"/>
      <c r="AK34" s="67">
        <f t="shared" si="14"/>
        <v>0</v>
      </c>
      <c r="AL34" s="68">
        <f t="shared" si="15"/>
        <v>0</v>
      </c>
      <c r="AM34" s="81">
        <f>IFERROR(INDEX(ШТ!$E$10:$AA$145,MATCH(AK34,ШТ!$E$10:$E$145,0),MATCH(AL34,ШТ!$E$9:$AA$9,0)),0)</f>
        <v>0</v>
      </c>
      <c r="AN34" s="88"/>
      <c r="AO34" s="67">
        <f t="shared" si="16"/>
        <v>0</v>
      </c>
      <c r="AP34" s="68">
        <f t="shared" si="17"/>
        <v>0</v>
      </c>
      <c r="AQ34" s="81">
        <f>IFERROR(INDEX('100 м.п.'!$E$12:$AA$140,MATCH(AO34,'100 м.п.'!$E$12:$E$140,0),MATCH(AP34,'100 м.п.'!$E$11:$AA$11,0)),0)</f>
        <v>0</v>
      </c>
      <c r="AR34" s="77"/>
      <c r="AS34" s="80"/>
      <c r="AT34" s="67">
        <f t="shared" si="18"/>
        <v>0</v>
      </c>
      <c r="AU34" s="68">
        <f t="shared" si="19"/>
        <v>0</v>
      </c>
      <c r="AV34" s="81">
        <f>IFERROR(INDEX(ШТ!$E$10:$AA$145,MATCH(AT34,ШТ!$E$10:$E$145,0),MATCH(AU34,ШТ!$E$9:$AA$9,0)),0)</f>
        <v>0</v>
      </c>
      <c r="AW34" s="88"/>
      <c r="AX34" s="67">
        <f t="shared" si="20"/>
        <v>0</v>
      </c>
      <c r="AY34" s="68">
        <f t="shared" si="21"/>
        <v>0</v>
      </c>
      <c r="AZ34" s="81">
        <f>IFERROR(INDEX('100 м.п.'!$E$12:$AA$140,MATCH(AX34,'100 м.п.'!$E$12:$E$140,0),MATCH(AY34,'100 м.п.'!$E$11:$AA$11,0)),0)</f>
        <v>0</v>
      </c>
      <c r="BA34" s="91"/>
      <c r="BB34" s="80"/>
      <c r="BC34" s="67">
        <f t="shared" si="22"/>
        <v>0</v>
      </c>
      <c r="BD34" s="68">
        <f t="shared" si="23"/>
        <v>0</v>
      </c>
      <c r="BE34" s="81">
        <f>IFERROR(INDEX(ШТ!$E$10:$AA$145,MATCH(BC34,ШТ!$E$10:$E$145,0),MATCH(BD34,ШТ!$E$9:$AA$9,0)),0)</f>
        <v>0</v>
      </c>
      <c r="BF34" s="88"/>
      <c r="BG34" s="67">
        <f t="shared" si="24"/>
        <v>0</v>
      </c>
      <c r="BH34" s="68">
        <f t="shared" si="25"/>
        <v>0</v>
      </c>
      <c r="BI34" s="81">
        <f>IFERROR(INDEX('100 м.п.'!$E$12:$AA$140,MATCH(BG34,'100 м.п.'!$E$12:$E$140,0),MATCH(BH34,'100 м.п.'!$E$11:$AA$11,0)),0)</f>
        <v>0</v>
      </c>
      <c r="BJ34" s="77"/>
      <c r="BK34" s="80"/>
      <c r="BL34" s="67">
        <f t="shared" si="26"/>
        <v>0</v>
      </c>
      <c r="BM34" s="68">
        <f t="shared" si="27"/>
        <v>0</v>
      </c>
      <c r="BN34" s="81">
        <f>IFERROR(INDEX(ШТ!$E$10:$AA$145,MATCH(BL34,ШТ!$E$10:$E$145,0),MATCH(BM34,ШТ!$E$9:$AA$9,0)),0)</f>
        <v>0</v>
      </c>
      <c r="BO34" s="88"/>
      <c r="BP34" s="67">
        <f t="shared" si="28"/>
        <v>0</v>
      </c>
      <c r="BQ34" s="68">
        <f t="shared" si="29"/>
        <v>0</v>
      </c>
      <c r="BR34" s="81">
        <f>IFERROR(INDEX('100 м.п.'!$E$12:$AA$140,MATCH(BP34,'100 м.п.'!$E$12:$E$140,0),MATCH(BQ34,'100 м.п.'!$E$11:$AA$11,0)),0)</f>
        <v>0</v>
      </c>
      <c r="BS34" s="91"/>
      <c r="BT34" s="80"/>
      <c r="BU34" s="67">
        <f t="shared" si="30"/>
        <v>0</v>
      </c>
      <c r="BV34" s="68">
        <f t="shared" si="31"/>
        <v>0</v>
      </c>
      <c r="BW34" s="81">
        <f>IFERROR(INDEX(ШТ!$E$10:$AA$145,MATCH(BU34,ШТ!$E$10:$E$145,0),MATCH(BV34,ШТ!$E$9:$AA$9,0)),0)</f>
        <v>0</v>
      </c>
      <c r="BX34" s="88"/>
      <c r="BY34" s="67">
        <f t="shared" si="32"/>
        <v>0</v>
      </c>
      <c r="BZ34" s="68">
        <f t="shared" si="33"/>
        <v>0</v>
      </c>
      <c r="CA34" s="81">
        <f>IFERROR(INDEX('100 м.п.'!$E$12:$AA$140,MATCH(BY34,'100 м.п.'!$E$12:$E$140,0),MATCH(BZ34,'100 м.п.'!$E$11:$AA$11,0)),0)</f>
        <v>0</v>
      </c>
      <c r="CB34" s="77"/>
      <c r="CC34" s="80"/>
      <c r="CD34" s="67">
        <f t="shared" si="34"/>
        <v>0</v>
      </c>
      <c r="CE34" s="68">
        <f t="shared" si="35"/>
        <v>0</v>
      </c>
      <c r="CF34" s="81">
        <f>IFERROR(INDEX(ШТ!$E$10:$AA$145,MATCH(CD34,ШТ!$E$10:$E$145,0),MATCH(CE34,ШТ!$E$9:$AA$9,0)),0)</f>
        <v>0</v>
      </c>
      <c r="CG34" s="88"/>
      <c r="CH34" s="67">
        <f t="shared" si="36"/>
        <v>0</v>
      </c>
      <c r="CI34" s="68">
        <f t="shared" si="37"/>
        <v>0</v>
      </c>
      <c r="CJ34" s="81">
        <f>IFERROR(INDEX('100 м.п.'!$E$12:$AA$140,MATCH(CH34,'100 м.п.'!$E$12:$E$140,0),MATCH(CI34,'100 м.п.'!$E$11:$AA$11,0)),0)</f>
        <v>0</v>
      </c>
      <c r="CK34" s="91"/>
      <c r="CL34" s="80"/>
      <c r="CM34" s="67">
        <f t="shared" si="38"/>
        <v>0</v>
      </c>
      <c r="CN34" s="68">
        <f t="shared" si="39"/>
        <v>0</v>
      </c>
      <c r="CO34" s="81">
        <f>IFERROR(INDEX(ШТ!$E$10:$AA$145,MATCH(CM34,ШТ!$E$10:$E$145,0),MATCH(CN34,ШТ!$E$9:$AA$9,0)),0)</f>
        <v>0</v>
      </c>
      <c r="CP34" s="88"/>
      <c r="CQ34" s="67">
        <f t="shared" si="40"/>
        <v>0</v>
      </c>
      <c r="CR34" s="68">
        <f t="shared" si="41"/>
        <v>0</v>
      </c>
      <c r="CS34" s="81">
        <f>IFERROR(INDEX('100 м.п.'!$E$12:$AA$140,MATCH(CQ34,'100 м.п.'!$E$12:$E$140,0),MATCH(CR34,'100 м.п.'!$E$11:$AA$11,0)),0)</f>
        <v>0</v>
      </c>
      <c r="CT34" s="91"/>
      <c r="CU34" s="80"/>
      <c r="CV34" s="67">
        <f t="shared" si="42"/>
        <v>0</v>
      </c>
      <c r="CW34" s="68">
        <f t="shared" si="43"/>
        <v>0</v>
      </c>
      <c r="CX34" s="81">
        <f>IFERROR(INDEX(ШТ!$E$10:$AA$145,MATCH(CV34,ШТ!$E$10:$E$145,0),MATCH(CW34,ШТ!$E$9:$AA$9,0)),0)</f>
        <v>0</v>
      </c>
      <c r="CY34" s="88"/>
      <c r="CZ34" s="67">
        <f t="shared" si="44"/>
        <v>0</v>
      </c>
      <c r="DA34" s="68">
        <f t="shared" si="45"/>
        <v>0</v>
      </c>
      <c r="DB34" s="81">
        <f>IFERROR(INDEX('100 м.п.'!$E$12:$AA$140,MATCH(CZ34,'100 м.п.'!$E$12:$E$140,0),MATCH(DA34,'100 м.п.'!$E$11:$AA$11,0)),0)</f>
        <v>0</v>
      </c>
      <c r="DC34" s="77"/>
      <c r="DD34" s="80"/>
      <c r="DE34" s="67">
        <f t="shared" si="46"/>
        <v>0</v>
      </c>
      <c r="DF34" s="68">
        <f t="shared" si="47"/>
        <v>0</v>
      </c>
      <c r="DG34" s="81">
        <f>IFERROR(INDEX(ШТ!$E$10:$AA$145,MATCH(DE34,ШТ!$E$10:$E$145,0),MATCH(DF34,ШТ!$E$9:$AA$9,0)),0)</f>
        <v>0</v>
      </c>
      <c r="DH34" s="88"/>
      <c r="DI34" s="67">
        <f t="shared" si="48"/>
        <v>0</v>
      </c>
      <c r="DJ34" s="68">
        <f t="shared" si="49"/>
        <v>0</v>
      </c>
      <c r="DK34" s="81">
        <f>IFERROR(INDEX('100 м.п.'!$E$12:$AA$140,MATCH(DI34,'100 м.п.'!$E$12:$E$140,0),MATCH(DJ34,'100 м.п.'!$E$11:$AA$11,0)),0)</f>
        <v>0</v>
      </c>
      <c r="DL34" s="91"/>
      <c r="DM34" s="80"/>
      <c r="DN34" s="67">
        <f t="shared" si="50"/>
        <v>0</v>
      </c>
      <c r="DO34" s="68">
        <f t="shared" si="51"/>
        <v>0</v>
      </c>
      <c r="DP34" s="81">
        <f>IFERROR(INDEX(ШТ!$E$10:$AA$145,MATCH(DN34,ШТ!$E$10:$E$145,0),MATCH(DO34,ШТ!$E$9:$AA$9,0)),0)</f>
        <v>0</v>
      </c>
      <c r="DQ34" s="88"/>
      <c r="DR34" s="67">
        <f t="shared" si="52"/>
        <v>0</v>
      </c>
      <c r="DS34" s="68">
        <f t="shared" si="53"/>
        <v>0</v>
      </c>
      <c r="DT34" s="81">
        <f>IFERROR(INDEX('100 м.п.'!$E$12:$AA$140,MATCH(DR34,'100 м.п.'!$E$12:$E$140,0),MATCH(DS34,'100 м.п.'!$E$11:$AA$11,0)),0)</f>
        <v>0</v>
      </c>
      <c r="DU34" s="77"/>
      <c r="DV34" s="80"/>
      <c r="DW34" s="67">
        <f t="shared" si="54"/>
        <v>0</v>
      </c>
      <c r="DX34" s="68">
        <f t="shared" si="55"/>
        <v>0</v>
      </c>
      <c r="DY34" s="81">
        <f>IFERROR(INDEX(ШТ!$E$10:$AA$145,MATCH(DW34,ШТ!$E$10:$E$145,0),MATCH(DX34,ШТ!$E$9:$AA$9,0)),0)</f>
        <v>0</v>
      </c>
      <c r="DZ34" s="88"/>
      <c r="EA34" s="67">
        <f t="shared" si="56"/>
        <v>0</v>
      </c>
      <c r="EB34" s="68">
        <f t="shared" si="57"/>
        <v>0</v>
      </c>
      <c r="EC34" s="81">
        <f>IFERROR(INDEX('100 м.п.'!$E$12:$AA$140,MATCH(EA34,'100 м.п.'!$E$12:$E$140,0),MATCH(EB34,'100 м.п.'!$E$11:$AA$11,0)),0)</f>
        <v>0</v>
      </c>
      <c r="ED34" s="91"/>
      <c r="EE34" s="80"/>
      <c r="EF34" s="67">
        <f t="shared" si="58"/>
        <v>0</v>
      </c>
      <c r="EG34" s="68">
        <f t="shared" si="59"/>
        <v>0</v>
      </c>
      <c r="EH34" s="81">
        <f>IFERROR(INDEX(ШТ!$E$10:$AA$145,MATCH(EF34,ШТ!$E$10:$E$145,0),MATCH(EG34,ШТ!$E$9:$AA$9,0)),0)</f>
        <v>0</v>
      </c>
      <c r="EI34" s="88"/>
      <c r="EJ34" s="67">
        <f t="shared" si="60"/>
        <v>0</v>
      </c>
      <c r="EK34" s="68">
        <f t="shared" si="61"/>
        <v>0</v>
      </c>
      <c r="EL34" s="81">
        <f>IFERROR(INDEX('100 м.п.'!$E$12:$AA$140,MATCH(EJ34,'100 м.п.'!$E$12:$E$140,0),MATCH(EK34,'100 м.п.'!$E$11:$AA$11,0)),0)</f>
        <v>0</v>
      </c>
      <c r="EM34" s="86" t="str">
        <f t="shared" si="62"/>
        <v/>
      </c>
      <c r="EN34" s="9" t="str">
        <f t="shared" si="63"/>
        <v/>
      </c>
      <c r="EO34" s="10" t="str">
        <f t="shared" si="64"/>
        <v/>
      </c>
      <c r="EP34" s="95">
        <f>IFERROR(RANK(EM34,$EM$5:$EM$54,0)+COUNTIF($EM$5:EM34,EM34)-1,0)</f>
        <v>0</v>
      </c>
      <c r="EQ34" s="4">
        <f>IFERROR(RANK(EN34,$EN$5:$EN$54,1)+COUNTIF($EN$5:EN34,EN34)-1,0)</f>
        <v>0</v>
      </c>
      <c r="ER34" s="4">
        <f>IFERROR(RANK(EO34,$EO$5:$EO$54,1)+COUNTIF($EO$5:EO34,EO34)-1,0)</f>
        <v>0</v>
      </c>
      <c r="ET34" s="6">
        <v>30</v>
      </c>
      <c r="EU34" s="11">
        <f t="shared" si="65"/>
        <v>0</v>
      </c>
      <c r="EV34" s="7">
        <f t="shared" si="66"/>
        <v>0</v>
      </c>
      <c r="EX34" s="6">
        <v>30</v>
      </c>
      <c r="EY34" s="11">
        <f t="shared" si="0"/>
        <v>0</v>
      </c>
      <c r="EZ34" s="7">
        <f t="shared" si="1"/>
        <v>0</v>
      </c>
      <c r="FB34" s="6">
        <v>30</v>
      </c>
      <c r="FC34" s="11">
        <f t="shared" si="67"/>
        <v>0</v>
      </c>
      <c r="FD34" s="7">
        <f t="shared" si="68"/>
        <v>0</v>
      </c>
    </row>
    <row r="35" spans="1:160" ht="15.75" customHeight="1">
      <c r="A35" s="3">
        <v>31</v>
      </c>
      <c r="B35" s="124" t="s">
        <v>56</v>
      </c>
      <c r="C35" s="122"/>
      <c r="D35" s="121"/>
      <c r="E35" s="122"/>
      <c r="F35" s="123"/>
      <c r="G35" s="122"/>
      <c r="H35" s="100"/>
      <c r="I35" s="80"/>
      <c r="J35" s="67">
        <f t="shared" si="2"/>
        <v>0</v>
      </c>
      <c r="K35" s="68">
        <f t="shared" si="3"/>
        <v>0</v>
      </c>
      <c r="L35" s="81">
        <f>IFERROR(INDEX(ШТ!$E$10:$AA$145,MATCH(J35,ШТ!$E$10:$E$145,0),MATCH(K35,ШТ!$E$9:$AA$9,0)),0)</f>
        <v>0</v>
      </c>
      <c r="M35" s="80"/>
      <c r="N35" s="67">
        <f t="shared" si="4"/>
        <v>0</v>
      </c>
      <c r="O35" s="68">
        <f t="shared" si="5"/>
        <v>0</v>
      </c>
      <c r="P35" s="81">
        <f>IFERROR(INDEX('100 м.п.'!$E$12:$AA$140,MATCH(N35,'100 м.п.'!$E$12:$E$140,0),MATCH(O35,'100 м.п.'!$E$11:$AA$11,0)),0)</f>
        <v>0</v>
      </c>
      <c r="Q35" s="91"/>
      <c r="R35" s="80"/>
      <c r="S35" s="67">
        <f t="shared" si="6"/>
        <v>0</v>
      </c>
      <c r="T35" s="68">
        <f t="shared" si="7"/>
        <v>0</v>
      </c>
      <c r="U35" s="81">
        <f>IFERROR(INDEX(ШТ!$E$10:$AA$145,MATCH(S35,ШТ!$E$10:$E$145,0),MATCH(T35,ШТ!$E$9:$AA$9,0)),0)</f>
        <v>0</v>
      </c>
      <c r="V35" s="80"/>
      <c r="W35" s="67">
        <f t="shared" si="8"/>
        <v>0</v>
      </c>
      <c r="X35" s="68">
        <f t="shared" si="9"/>
        <v>0</v>
      </c>
      <c r="Y35" s="81">
        <f>IFERROR(INDEX('100 м.п.'!$E$12:$AA$140,MATCH(W35,'100 м.п.'!$E$12:$E$140,0),MATCH(X35,'100 м.п.'!$E$11:$AA$11,0)),0)</f>
        <v>0</v>
      </c>
      <c r="Z35" s="100"/>
      <c r="AA35" s="80"/>
      <c r="AB35" s="67">
        <f t="shared" si="10"/>
        <v>0</v>
      </c>
      <c r="AC35" s="68">
        <f t="shared" si="11"/>
        <v>0</v>
      </c>
      <c r="AD35" s="81">
        <f>IFERROR(INDEX(ШТ!$E$10:$AA$145,MATCH(AB35,ШТ!$E$10:$E$145,0),MATCH(AC35,ШТ!$E$9:$AA$9,0)),0)</f>
        <v>0</v>
      </c>
      <c r="AE35" s="88"/>
      <c r="AF35" s="67">
        <f t="shared" si="12"/>
        <v>0</v>
      </c>
      <c r="AG35" s="68">
        <f t="shared" si="13"/>
        <v>0</v>
      </c>
      <c r="AH35" s="81">
        <f>IFERROR(INDEX('100 м.п.'!$E$12:$AA$140,MATCH(AF35,'100 м.п.'!$E$12:$E$140,0),MATCH(AG35,'100 м.п.'!$E$11:$AA$11,0)),0)</f>
        <v>0</v>
      </c>
      <c r="AI35" s="173"/>
      <c r="AJ35" s="80"/>
      <c r="AK35" s="67">
        <f t="shared" si="14"/>
        <v>0</v>
      </c>
      <c r="AL35" s="68">
        <f t="shared" si="15"/>
        <v>0</v>
      </c>
      <c r="AM35" s="81">
        <f>IFERROR(INDEX(ШТ!$E$10:$AA$145,MATCH(AK35,ШТ!$E$10:$E$145,0),MATCH(AL35,ШТ!$E$9:$AA$9,0)),0)</f>
        <v>0</v>
      </c>
      <c r="AN35" s="88"/>
      <c r="AO35" s="67">
        <f t="shared" si="16"/>
        <v>0</v>
      </c>
      <c r="AP35" s="68">
        <f t="shared" si="17"/>
        <v>0</v>
      </c>
      <c r="AQ35" s="81">
        <f>IFERROR(INDEX('100 м.п.'!$E$12:$AA$140,MATCH(AO35,'100 м.п.'!$E$12:$E$140,0),MATCH(AP35,'100 м.п.'!$E$11:$AA$11,0)),0)</f>
        <v>0</v>
      </c>
      <c r="AR35" s="77"/>
      <c r="AS35" s="80"/>
      <c r="AT35" s="67">
        <f t="shared" si="18"/>
        <v>0</v>
      </c>
      <c r="AU35" s="68">
        <f t="shared" si="19"/>
        <v>0</v>
      </c>
      <c r="AV35" s="81">
        <f>IFERROR(INDEX(ШТ!$E$10:$AA$145,MATCH(AT35,ШТ!$E$10:$E$145,0),MATCH(AU35,ШТ!$E$9:$AA$9,0)),0)</f>
        <v>0</v>
      </c>
      <c r="AW35" s="88"/>
      <c r="AX35" s="67">
        <f t="shared" si="20"/>
        <v>0</v>
      </c>
      <c r="AY35" s="68">
        <f t="shared" si="21"/>
        <v>0</v>
      </c>
      <c r="AZ35" s="81">
        <f>IFERROR(INDEX('100 м.п.'!$E$12:$AA$140,MATCH(AX35,'100 м.п.'!$E$12:$E$140,0),MATCH(AY35,'100 м.п.'!$E$11:$AA$11,0)),0)</f>
        <v>0</v>
      </c>
      <c r="BA35" s="91"/>
      <c r="BB35" s="80"/>
      <c r="BC35" s="67">
        <f t="shared" si="22"/>
        <v>0</v>
      </c>
      <c r="BD35" s="68">
        <f t="shared" si="23"/>
        <v>0</v>
      </c>
      <c r="BE35" s="81">
        <f>IFERROR(INDEX(ШТ!$E$10:$AA$145,MATCH(BC35,ШТ!$E$10:$E$145,0),MATCH(BD35,ШТ!$E$9:$AA$9,0)),0)</f>
        <v>0</v>
      </c>
      <c r="BF35" s="88"/>
      <c r="BG35" s="67">
        <f t="shared" si="24"/>
        <v>0</v>
      </c>
      <c r="BH35" s="68">
        <f t="shared" si="25"/>
        <v>0</v>
      </c>
      <c r="BI35" s="81">
        <f>IFERROR(INDEX('100 м.п.'!$E$12:$AA$140,MATCH(BG35,'100 м.п.'!$E$12:$E$140,0),MATCH(BH35,'100 м.п.'!$E$11:$AA$11,0)),0)</f>
        <v>0</v>
      </c>
      <c r="BJ35" s="77"/>
      <c r="BK35" s="80"/>
      <c r="BL35" s="67">
        <f t="shared" si="26"/>
        <v>0</v>
      </c>
      <c r="BM35" s="68">
        <f t="shared" si="27"/>
        <v>0</v>
      </c>
      <c r="BN35" s="81">
        <f>IFERROR(INDEX(ШТ!$E$10:$AA$145,MATCH(BL35,ШТ!$E$10:$E$145,0),MATCH(BM35,ШТ!$E$9:$AA$9,0)),0)</f>
        <v>0</v>
      </c>
      <c r="BO35" s="88"/>
      <c r="BP35" s="67">
        <f t="shared" si="28"/>
        <v>0</v>
      </c>
      <c r="BQ35" s="68">
        <f t="shared" si="29"/>
        <v>0</v>
      </c>
      <c r="BR35" s="81">
        <f>IFERROR(INDEX('100 м.п.'!$E$12:$AA$140,MATCH(BP35,'100 м.п.'!$E$12:$E$140,0),MATCH(BQ35,'100 м.п.'!$E$11:$AA$11,0)),0)</f>
        <v>0</v>
      </c>
      <c r="BS35" s="91"/>
      <c r="BT35" s="80"/>
      <c r="BU35" s="67">
        <f t="shared" si="30"/>
        <v>0</v>
      </c>
      <c r="BV35" s="68">
        <f t="shared" si="31"/>
        <v>0</v>
      </c>
      <c r="BW35" s="81">
        <f>IFERROR(INDEX(ШТ!$E$10:$AA$145,MATCH(BU35,ШТ!$E$10:$E$145,0),MATCH(BV35,ШТ!$E$9:$AA$9,0)),0)</f>
        <v>0</v>
      </c>
      <c r="BX35" s="88"/>
      <c r="BY35" s="67">
        <f t="shared" si="32"/>
        <v>0</v>
      </c>
      <c r="BZ35" s="68">
        <f t="shared" si="33"/>
        <v>0</v>
      </c>
      <c r="CA35" s="81">
        <f>IFERROR(INDEX('100 м.п.'!$E$12:$AA$140,MATCH(BY35,'100 м.п.'!$E$12:$E$140,0),MATCH(BZ35,'100 м.п.'!$E$11:$AA$11,0)),0)</f>
        <v>0</v>
      </c>
      <c r="CB35" s="77"/>
      <c r="CC35" s="80"/>
      <c r="CD35" s="67">
        <f t="shared" si="34"/>
        <v>0</v>
      </c>
      <c r="CE35" s="68">
        <f t="shared" si="35"/>
        <v>0</v>
      </c>
      <c r="CF35" s="81">
        <f>IFERROR(INDEX(ШТ!$E$10:$AA$145,MATCH(CD35,ШТ!$E$10:$E$145,0),MATCH(CE35,ШТ!$E$9:$AA$9,0)),0)</f>
        <v>0</v>
      </c>
      <c r="CG35" s="88"/>
      <c r="CH35" s="67">
        <f t="shared" si="36"/>
        <v>0</v>
      </c>
      <c r="CI35" s="68">
        <f t="shared" si="37"/>
        <v>0</v>
      </c>
      <c r="CJ35" s="81">
        <f>IFERROR(INDEX('100 м.п.'!$E$12:$AA$140,MATCH(CH35,'100 м.п.'!$E$12:$E$140,0),MATCH(CI35,'100 м.п.'!$E$11:$AA$11,0)),0)</f>
        <v>0</v>
      </c>
      <c r="CK35" s="91"/>
      <c r="CL35" s="80"/>
      <c r="CM35" s="67">
        <f t="shared" si="38"/>
        <v>0</v>
      </c>
      <c r="CN35" s="68">
        <f t="shared" si="39"/>
        <v>0</v>
      </c>
      <c r="CO35" s="81">
        <f>IFERROR(INDEX(ШТ!$E$10:$AA$145,MATCH(CM35,ШТ!$E$10:$E$145,0),MATCH(CN35,ШТ!$E$9:$AA$9,0)),0)</f>
        <v>0</v>
      </c>
      <c r="CP35" s="88"/>
      <c r="CQ35" s="67">
        <f t="shared" si="40"/>
        <v>0</v>
      </c>
      <c r="CR35" s="68">
        <f t="shared" si="41"/>
        <v>0</v>
      </c>
      <c r="CS35" s="81">
        <f>IFERROR(INDEX('100 м.п.'!$E$12:$AA$140,MATCH(CQ35,'100 м.п.'!$E$12:$E$140,0),MATCH(CR35,'100 м.п.'!$E$11:$AA$11,0)),0)</f>
        <v>0</v>
      </c>
      <c r="CT35" s="91"/>
      <c r="CU35" s="80"/>
      <c r="CV35" s="67">
        <f t="shared" si="42"/>
        <v>0</v>
      </c>
      <c r="CW35" s="68">
        <f t="shared" si="43"/>
        <v>0</v>
      </c>
      <c r="CX35" s="81">
        <f>IFERROR(INDEX(ШТ!$E$10:$AA$145,MATCH(CV35,ШТ!$E$10:$E$145,0),MATCH(CW35,ШТ!$E$9:$AA$9,0)),0)</f>
        <v>0</v>
      </c>
      <c r="CY35" s="88"/>
      <c r="CZ35" s="67">
        <f t="shared" si="44"/>
        <v>0</v>
      </c>
      <c r="DA35" s="68">
        <f t="shared" si="45"/>
        <v>0</v>
      </c>
      <c r="DB35" s="81">
        <f>IFERROR(INDEX('100 м.п.'!$E$12:$AA$140,MATCH(CZ35,'100 м.п.'!$E$12:$E$140,0),MATCH(DA35,'100 м.п.'!$E$11:$AA$11,0)),0)</f>
        <v>0</v>
      </c>
      <c r="DC35" s="77"/>
      <c r="DD35" s="80"/>
      <c r="DE35" s="67">
        <f t="shared" si="46"/>
        <v>0</v>
      </c>
      <c r="DF35" s="68">
        <f t="shared" si="47"/>
        <v>0</v>
      </c>
      <c r="DG35" s="81">
        <f>IFERROR(INDEX(ШТ!$E$10:$AA$145,MATCH(DE35,ШТ!$E$10:$E$145,0),MATCH(DF35,ШТ!$E$9:$AA$9,0)),0)</f>
        <v>0</v>
      </c>
      <c r="DH35" s="88"/>
      <c r="DI35" s="67">
        <f t="shared" si="48"/>
        <v>0</v>
      </c>
      <c r="DJ35" s="68">
        <f t="shared" si="49"/>
        <v>0</v>
      </c>
      <c r="DK35" s="81">
        <f>IFERROR(INDEX('100 м.п.'!$E$12:$AA$140,MATCH(DI35,'100 м.п.'!$E$12:$E$140,0),MATCH(DJ35,'100 м.п.'!$E$11:$AA$11,0)),0)</f>
        <v>0</v>
      </c>
      <c r="DL35" s="91"/>
      <c r="DM35" s="80"/>
      <c r="DN35" s="67">
        <f t="shared" si="50"/>
        <v>0</v>
      </c>
      <c r="DO35" s="68">
        <f t="shared" si="51"/>
        <v>0</v>
      </c>
      <c r="DP35" s="81">
        <f>IFERROR(INDEX(ШТ!$E$10:$AA$145,MATCH(DN35,ШТ!$E$10:$E$145,0),MATCH(DO35,ШТ!$E$9:$AA$9,0)),0)</f>
        <v>0</v>
      </c>
      <c r="DQ35" s="88"/>
      <c r="DR35" s="67">
        <f t="shared" si="52"/>
        <v>0</v>
      </c>
      <c r="DS35" s="68">
        <f t="shared" si="53"/>
        <v>0</v>
      </c>
      <c r="DT35" s="81">
        <f>IFERROR(INDEX('100 м.п.'!$E$12:$AA$140,MATCH(DR35,'100 м.п.'!$E$12:$E$140,0),MATCH(DS35,'100 м.п.'!$E$11:$AA$11,0)),0)</f>
        <v>0</v>
      </c>
      <c r="DU35" s="77"/>
      <c r="DV35" s="80"/>
      <c r="DW35" s="67">
        <f t="shared" si="54"/>
        <v>0</v>
      </c>
      <c r="DX35" s="68">
        <f t="shared" si="55"/>
        <v>0</v>
      </c>
      <c r="DY35" s="81">
        <f>IFERROR(INDEX(ШТ!$E$10:$AA$145,MATCH(DW35,ШТ!$E$10:$E$145,0),MATCH(DX35,ШТ!$E$9:$AA$9,0)),0)</f>
        <v>0</v>
      </c>
      <c r="DZ35" s="88"/>
      <c r="EA35" s="67">
        <f t="shared" si="56"/>
        <v>0</v>
      </c>
      <c r="EB35" s="68">
        <f t="shared" si="57"/>
        <v>0</v>
      </c>
      <c r="EC35" s="81">
        <f>IFERROR(INDEX('100 м.п.'!$E$12:$AA$140,MATCH(EA35,'100 м.п.'!$E$12:$E$140,0),MATCH(EB35,'100 м.п.'!$E$11:$AA$11,0)),0)</f>
        <v>0</v>
      </c>
      <c r="ED35" s="91"/>
      <c r="EE35" s="80"/>
      <c r="EF35" s="67">
        <f t="shared" si="58"/>
        <v>0</v>
      </c>
      <c r="EG35" s="68">
        <f t="shared" si="59"/>
        <v>0</v>
      </c>
      <c r="EH35" s="81">
        <f>IFERROR(INDEX(ШТ!$E$10:$AA$145,MATCH(EF35,ШТ!$E$10:$E$145,0),MATCH(EG35,ШТ!$E$9:$AA$9,0)),0)</f>
        <v>0</v>
      </c>
      <c r="EI35" s="88"/>
      <c r="EJ35" s="67">
        <f t="shared" si="60"/>
        <v>0</v>
      </c>
      <c r="EK35" s="68">
        <f t="shared" si="61"/>
        <v>0</v>
      </c>
      <c r="EL35" s="81">
        <f>IFERROR(INDEX('100 м.п.'!$E$12:$AA$140,MATCH(EJ35,'100 м.п.'!$E$12:$E$140,0),MATCH(EK35,'100 м.п.'!$E$11:$AA$11,0)),0)</f>
        <v>0</v>
      </c>
      <c r="EM35" s="86" t="str">
        <f t="shared" si="62"/>
        <v/>
      </c>
      <c r="EN35" s="9" t="str">
        <f t="shared" si="63"/>
        <v/>
      </c>
      <c r="EO35" s="10" t="str">
        <f t="shared" si="64"/>
        <v/>
      </c>
      <c r="EP35" s="95">
        <f>IFERROR(RANK(EM35,$EM$5:$EM$54,0)+COUNTIF($EM$5:EM35,EM35)-1,0)</f>
        <v>0</v>
      </c>
      <c r="EQ35" s="4">
        <f>IFERROR(RANK(EN35,$EN$5:$EN$54,1)+COUNTIF($EN$5:EN35,EN35)-1,0)</f>
        <v>0</v>
      </c>
      <c r="ER35" s="4">
        <f>IFERROR(RANK(EO35,$EO$5:$EO$54,1)+COUNTIF($EO$5:EO35,EO35)-1,0)</f>
        <v>0</v>
      </c>
      <c r="ET35" s="6">
        <v>31</v>
      </c>
      <c r="EU35" s="11">
        <f t="shared" si="65"/>
        <v>0</v>
      </c>
      <c r="EV35" s="7">
        <f t="shared" si="66"/>
        <v>0</v>
      </c>
      <c r="EX35" s="6">
        <v>31</v>
      </c>
      <c r="EY35" s="11">
        <f t="shared" si="0"/>
        <v>0</v>
      </c>
      <c r="EZ35" s="7">
        <f t="shared" si="1"/>
        <v>0</v>
      </c>
      <c r="FB35" s="6">
        <v>31</v>
      </c>
      <c r="FC35" s="11">
        <f t="shared" si="67"/>
        <v>0</v>
      </c>
      <c r="FD35" s="7">
        <f t="shared" si="68"/>
        <v>0</v>
      </c>
    </row>
    <row r="36" spans="1:160" ht="15.75" customHeight="1">
      <c r="A36" s="3">
        <v>32</v>
      </c>
      <c r="B36" s="124" t="s">
        <v>57</v>
      </c>
      <c r="C36" s="122"/>
      <c r="D36" s="121"/>
      <c r="E36" s="122"/>
      <c r="F36" s="123"/>
      <c r="G36" s="122"/>
      <c r="H36" s="100"/>
      <c r="I36" s="80"/>
      <c r="J36" s="67">
        <f t="shared" si="2"/>
        <v>0</v>
      </c>
      <c r="K36" s="68">
        <f t="shared" si="3"/>
        <v>0</v>
      </c>
      <c r="L36" s="81">
        <f>IFERROR(INDEX(ШТ!$E$10:$AA$145,MATCH(J36,ШТ!$E$10:$E$145,0),MATCH(K36,ШТ!$E$9:$AA$9,0)),0)</f>
        <v>0</v>
      </c>
      <c r="M36" s="80"/>
      <c r="N36" s="67">
        <f t="shared" si="4"/>
        <v>0</v>
      </c>
      <c r="O36" s="68">
        <f t="shared" si="5"/>
        <v>0</v>
      </c>
      <c r="P36" s="81">
        <f>IFERROR(INDEX('100 м.п.'!$E$12:$AA$140,MATCH(N36,'100 м.п.'!$E$12:$E$140,0),MATCH(O36,'100 м.п.'!$E$11:$AA$11,0)),0)</f>
        <v>0</v>
      </c>
      <c r="Q36" s="91"/>
      <c r="R36" s="80"/>
      <c r="S36" s="67">
        <f t="shared" si="6"/>
        <v>0</v>
      </c>
      <c r="T36" s="68">
        <f t="shared" si="7"/>
        <v>0</v>
      </c>
      <c r="U36" s="81">
        <f>IFERROR(INDEX(ШТ!$E$10:$AA$145,MATCH(S36,ШТ!$E$10:$E$145,0),MATCH(T36,ШТ!$E$9:$AA$9,0)),0)</f>
        <v>0</v>
      </c>
      <c r="V36" s="80"/>
      <c r="W36" s="67">
        <f t="shared" si="8"/>
        <v>0</v>
      </c>
      <c r="X36" s="68">
        <f t="shared" si="9"/>
        <v>0</v>
      </c>
      <c r="Y36" s="81">
        <f>IFERROR(INDEX('100 м.п.'!$E$12:$AA$140,MATCH(W36,'100 м.п.'!$E$12:$E$140,0),MATCH(X36,'100 м.п.'!$E$11:$AA$11,0)),0)</f>
        <v>0</v>
      </c>
      <c r="Z36" s="100"/>
      <c r="AA36" s="80"/>
      <c r="AB36" s="67">
        <f t="shared" si="10"/>
        <v>0</v>
      </c>
      <c r="AC36" s="68">
        <f t="shared" si="11"/>
        <v>0</v>
      </c>
      <c r="AD36" s="81">
        <f>IFERROR(INDEX(ШТ!$E$10:$AA$145,MATCH(AB36,ШТ!$E$10:$E$145,0),MATCH(AC36,ШТ!$E$9:$AA$9,0)),0)</f>
        <v>0</v>
      </c>
      <c r="AE36" s="88"/>
      <c r="AF36" s="67">
        <f t="shared" si="12"/>
        <v>0</v>
      </c>
      <c r="AG36" s="68">
        <f t="shared" si="13"/>
        <v>0</v>
      </c>
      <c r="AH36" s="81">
        <f>IFERROR(INDEX('100 м.п.'!$E$12:$AA$140,MATCH(AF36,'100 м.п.'!$E$12:$E$140,0),MATCH(AG36,'100 м.п.'!$E$11:$AA$11,0)),0)</f>
        <v>0</v>
      </c>
      <c r="AI36" s="173"/>
      <c r="AJ36" s="80"/>
      <c r="AK36" s="67">
        <f t="shared" si="14"/>
        <v>0</v>
      </c>
      <c r="AL36" s="68">
        <f t="shared" si="15"/>
        <v>0</v>
      </c>
      <c r="AM36" s="81">
        <f>IFERROR(INDEX(ШТ!$E$10:$AA$145,MATCH(AK36,ШТ!$E$10:$E$145,0),MATCH(AL36,ШТ!$E$9:$AA$9,0)),0)</f>
        <v>0</v>
      </c>
      <c r="AN36" s="88"/>
      <c r="AO36" s="67">
        <f t="shared" si="16"/>
        <v>0</v>
      </c>
      <c r="AP36" s="68">
        <f t="shared" si="17"/>
        <v>0</v>
      </c>
      <c r="AQ36" s="81">
        <f>IFERROR(INDEX('100 м.п.'!$E$12:$AA$140,MATCH(AO36,'100 м.п.'!$E$12:$E$140,0),MATCH(AP36,'100 м.п.'!$E$11:$AA$11,0)),0)</f>
        <v>0</v>
      </c>
      <c r="AR36" s="77"/>
      <c r="AS36" s="80"/>
      <c r="AT36" s="67">
        <f t="shared" si="18"/>
        <v>0</v>
      </c>
      <c r="AU36" s="68">
        <f t="shared" si="19"/>
        <v>0</v>
      </c>
      <c r="AV36" s="81">
        <f>IFERROR(INDEX(ШТ!$E$10:$AA$145,MATCH(AT36,ШТ!$E$10:$E$145,0),MATCH(AU36,ШТ!$E$9:$AA$9,0)),0)</f>
        <v>0</v>
      </c>
      <c r="AW36" s="88"/>
      <c r="AX36" s="67">
        <f t="shared" si="20"/>
        <v>0</v>
      </c>
      <c r="AY36" s="68">
        <f t="shared" si="21"/>
        <v>0</v>
      </c>
      <c r="AZ36" s="81">
        <f>IFERROR(INDEX('100 м.п.'!$E$12:$AA$140,MATCH(AX36,'100 м.п.'!$E$12:$E$140,0),MATCH(AY36,'100 м.п.'!$E$11:$AA$11,0)),0)</f>
        <v>0</v>
      </c>
      <c r="BA36" s="91"/>
      <c r="BB36" s="80"/>
      <c r="BC36" s="67">
        <f t="shared" si="22"/>
        <v>0</v>
      </c>
      <c r="BD36" s="68">
        <f t="shared" si="23"/>
        <v>0</v>
      </c>
      <c r="BE36" s="81">
        <f>IFERROR(INDEX(ШТ!$E$10:$AA$145,MATCH(BC36,ШТ!$E$10:$E$145,0),MATCH(BD36,ШТ!$E$9:$AA$9,0)),0)</f>
        <v>0</v>
      </c>
      <c r="BF36" s="88"/>
      <c r="BG36" s="67">
        <f t="shared" si="24"/>
        <v>0</v>
      </c>
      <c r="BH36" s="68">
        <f t="shared" si="25"/>
        <v>0</v>
      </c>
      <c r="BI36" s="81">
        <f>IFERROR(INDEX('100 м.п.'!$E$12:$AA$140,MATCH(BG36,'100 м.п.'!$E$12:$E$140,0),MATCH(BH36,'100 м.п.'!$E$11:$AA$11,0)),0)</f>
        <v>0</v>
      </c>
      <c r="BJ36" s="77"/>
      <c r="BK36" s="80"/>
      <c r="BL36" s="67">
        <f t="shared" si="26"/>
        <v>0</v>
      </c>
      <c r="BM36" s="68">
        <f t="shared" si="27"/>
        <v>0</v>
      </c>
      <c r="BN36" s="81">
        <f>IFERROR(INDEX(ШТ!$E$10:$AA$145,MATCH(BL36,ШТ!$E$10:$E$145,0),MATCH(BM36,ШТ!$E$9:$AA$9,0)),0)</f>
        <v>0</v>
      </c>
      <c r="BO36" s="88"/>
      <c r="BP36" s="67">
        <f t="shared" si="28"/>
        <v>0</v>
      </c>
      <c r="BQ36" s="68">
        <f t="shared" si="29"/>
        <v>0</v>
      </c>
      <c r="BR36" s="81">
        <f>IFERROR(INDEX('100 м.п.'!$E$12:$AA$140,MATCH(BP36,'100 м.п.'!$E$12:$E$140,0),MATCH(BQ36,'100 м.п.'!$E$11:$AA$11,0)),0)</f>
        <v>0</v>
      </c>
      <c r="BS36" s="91"/>
      <c r="BT36" s="80"/>
      <c r="BU36" s="67">
        <f t="shared" si="30"/>
        <v>0</v>
      </c>
      <c r="BV36" s="68">
        <f t="shared" si="31"/>
        <v>0</v>
      </c>
      <c r="BW36" s="81">
        <f>IFERROR(INDEX(ШТ!$E$10:$AA$145,MATCH(BU36,ШТ!$E$10:$E$145,0),MATCH(BV36,ШТ!$E$9:$AA$9,0)),0)</f>
        <v>0</v>
      </c>
      <c r="BX36" s="88"/>
      <c r="BY36" s="67">
        <f t="shared" si="32"/>
        <v>0</v>
      </c>
      <c r="BZ36" s="68">
        <f t="shared" si="33"/>
        <v>0</v>
      </c>
      <c r="CA36" s="81">
        <f>IFERROR(INDEX('100 м.п.'!$E$12:$AA$140,MATCH(BY36,'100 м.п.'!$E$12:$E$140,0),MATCH(BZ36,'100 м.п.'!$E$11:$AA$11,0)),0)</f>
        <v>0</v>
      </c>
      <c r="CB36" s="77"/>
      <c r="CC36" s="80"/>
      <c r="CD36" s="67">
        <f t="shared" si="34"/>
        <v>0</v>
      </c>
      <c r="CE36" s="68">
        <f t="shared" si="35"/>
        <v>0</v>
      </c>
      <c r="CF36" s="81">
        <f>IFERROR(INDEX(ШТ!$E$10:$AA$145,MATCH(CD36,ШТ!$E$10:$E$145,0),MATCH(CE36,ШТ!$E$9:$AA$9,0)),0)</f>
        <v>0</v>
      </c>
      <c r="CG36" s="88"/>
      <c r="CH36" s="67">
        <f t="shared" si="36"/>
        <v>0</v>
      </c>
      <c r="CI36" s="68">
        <f t="shared" si="37"/>
        <v>0</v>
      </c>
      <c r="CJ36" s="81">
        <f>IFERROR(INDEX('100 м.п.'!$E$12:$AA$140,MATCH(CH36,'100 м.п.'!$E$12:$E$140,0),MATCH(CI36,'100 м.п.'!$E$11:$AA$11,0)),0)</f>
        <v>0</v>
      </c>
      <c r="CK36" s="91"/>
      <c r="CL36" s="80"/>
      <c r="CM36" s="67">
        <f t="shared" si="38"/>
        <v>0</v>
      </c>
      <c r="CN36" s="68">
        <f t="shared" si="39"/>
        <v>0</v>
      </c>
      <c r="CO36" s="81">
        <f>IFERROR(INDEX(ШТ!$E$10:$AA$145,MATCH(CM36,ШТ!$E$10:$E$145,0),MATCH(CN36,ШТ!$E$9:$AA$9,0)),0)</f>
        <v>0</v>
      </c>
      <c r="CP36" s="88"/>
      <c r="CQ36" s="67">
        <f t="shared" si="40"/>
        <v>0</v>
      </c>
      <c r="CR36" s="68">
        <f t="shared" si="41"/>
        <v>0</v>
      </c>
      <c r="CS36" s="81">
        <f>IFERROR(INDEX('100 м.п.'!$E$12:$AA$140,MATCH(CQ36,'100 м.п.'!$E$12:$E$140,0),MATCH(CR36,'100 м.п.'!$E$11:$AA$11,0)),0)</f>
        <v>0</v>
      </c>
      <c r="CT36" s="91"/>
      <c r="CU36" s="80"/>
      <c r="CV36" s="67">
        <f t="shared" si="42"/>
        <v>0</v>
      </c>
      <c r="CW36" s="68">
        <f t="shared" si="43"/>
        <v>0</v>
      </c>
      <c r="CX36" s="81">
        <f>IFERROR(INDEX(ШТ!$E$10:$AA$145,MATCH(CV36,ШТ!$E$10:$E$145,0),MATCH(CW36,ШТ!$E$9:$AA$9,0)),0)</f>
        <v>0</v>
      </c>
      <c r="CY36" s="88"/>
      <c r="CZ36" s="67">
        <f t="shared" si="44"/>
        <v>0</v>
      </c>
      <c r="DA36" s="68">
        <f t="shared" si="45"/>
        <v>0</v>
      </c>
      <c r="DB36" s="81">
        <f>IFERROR(INDEX('100 м.п.'!$E$12:$AA$140,MATCH(CZ36,'100 м.п.'!$E$12:$E$140,0),MATCH(DA36,'100 м.п.'!$E$11:$AA$11,0)),0)</f>
        <v>0</v>
      </c>
      <c r="DC36" s="77"/>
      <c r="DD36" s="80"/>
      <c r="DE36" s="67">
        <f t="shared" si="46"/>
        <v>0</v>
      </c>
      <c r="DF36" s="68">
        <f t="shared" si="47"/>
        <v>0</v>
      </c>
      <c r="DG36" s="81">
        <f>IFERROR(INDEX(ШТ!$E$10:$AA$145,MATCH(DE36,ШТ!$E$10:$E$145,0),MATCH(DF36,ШТ!$E$9:$AA$9,0)),0)</f>
        <v>0</v>
      </c>
      <c r="DH36" s="88"/>
      <c r="DI36" s="67">
        <f t="shared" si="48"/>
        <v>0</v>
      </c>
      <c r="DJ36" s="68">
        <f t="shared" si="49"/>
        <v>0</v>
      </c>
      <c r="DK36" s="81">
        <f>IFERROR(INDEX('100 м.п.'!$E$12:$AA$140,MATCH(DI36,'100 м.п.'!$E$12:$E$140,0),MATCH(DJ36,'100 м.п.'!$E$11:$AA$11,0)),0)</f>
        <v>0</v>
      </c>
      <c r="DL36" s="91"/>
      <c r="DM36" s="80"/>
      <c r="DN36" s="67">
        <f t="shared" si="50"/>
        <v>0</v>
      </c>
      <c r="DO36" s="68">
        <f t="shared" si="51"/>
        <v>0</v>
      </c>
      <c r="DP36" s="81">
        <f>IFERROR(INDEX(ШТ!$E$10:$AA$145,MATCH(DN36,ШТ!$E$10:$E$145,0),MATCH(DO36,ШТ!$E$9:$AA$9,0)),0)</f>
        <v>0</v>
      </c>
      <c r="DQ36" s="88"/>
      <c r="DR36" s="67">
        <f t="shared" si="52"/>
        <v>0</v>
      </c>
      <c r="DS36" s="68">
        <f t="shared" si="53"/>
        <v>0</v>
      </c>
      <c r="DT36" s="81">
        <f>IFERROR(INDEX('100 м.п.'!$E$12:$AA$140,MATCH(DR36,'100 м.п.'!$E$12:$E$140,0),MATCH(DS36,'100 м.п.'!$E$11:$AA$11,0)),0)</f>
        <v>0</v>
      </c>
      <c r="DU36" s="77"/>
      <c r="DV36" s="80"/>
      <c r="DW36" s="67">
        <f t="shared" si="54"/>
        <v>0</v>
      </c>
      <c r="DX36" s="68">
        <f t="shared" si="55"/>
        <v>0</v>
      </c>
      <c r="DY36" s="81">
        <f>IFERROR(INDEX(ШТ!$E$10:$AA$145,MATCH(DW36,ШТ!$E$10:$E$145,0),MATCH(DX36,ШТ!$E$9:$AA$9,0)),0)</f>
        <v>0</v>
      </c>
      <c r="DZ36" s="88"/>
      <c r="EA36" s="67">
        <f t="shared" si="56"/>
        <v>0</v>
      </c>
      <c r="EB36" s="68">
        <f t="shared" si="57"/>
        <v>0</v>
      </c>
      <c r="EC36" s="81">
        <f>IFERROR(INDEX('100 м.п.'!$E$12:$AA$140,MATCH(EA36,'100 м.п.'!$E$12:$E$140,0),MATCH(EB36,'100 м.п.'!$E$11:$AA$11,0)),0)</f>
        <v>0</v>
      </c>
      <c r="ED36" s="91"/>
      <c r="EE36" s="80"/>
      <c r="EF36" s="67">
        <f t="shared" si="58"/>
        <v>0</v>
      </c>
      <c r="EG36" s="68">
        <f t="shared" si="59"/>
        <v>0</v>
      </c>
      <c r="EH36" s="81">
        <f>IFERROR(INDEX(ШТ!$E$10:$AA$145,MATCH(EF36,ШТ!$E$10:$E$145,0),MATCH(EG36,ШТ!$E$9:$AA$9,0)),0)</f>
        <v>0</v>
      </c>
      <c r="EI36" s="88"/>
      <c r="EJ36" s="67">
        <f t="shared" si="60"/>
        <v>0</v>
      </c>
      <c r="EK36" s="68">
        <f t="shared" si="61"/>
        <v>0</v>
      </c>
      <c r="EL36" s="81">
        <f>IFERROR(INDEX('100 м.п.'!$E$12:$AA$140,MATCH(EJ36,'100 м.п.'!$E$12:$E$140,0),MATCH(EK36,'100 м.п.'!$E$11:$AA$11,0)),0)</f>
        <v>0</v>
      </c>
      <c r="EM36" s="86" t="str">
        <f t="shared" si="62"/>
        <v/>
      </c>
      <c r="EN36" s="9" t="str">
        <f t="shared" si="63"/>
        <v/>
      </c>
      <c r="EO36" s="10" t="str">
        <f t="shared" si="64"/>
        <v/>
      </c>
      <c r="EP36" s="95">
        <f>IFERROR(RANK(EM36,$EM$5:$EM$54,0)+COUNTIF($EM$5:EM36,EM36)-1,0)</f>
        <v>0</v>
      </c>
      <c r="EQ36" s="4">
        <f>IFERROR(RANK(EN36,$EN$5:$EN$54,1)+COUNTIF($EN$5:EN36,EN36)-1,0)</f>
        <v>0</v>
      </c>
      <c r="ER36" s="4">
        <f>IFERROR(RANK(EO36,$EO$5:$EO$54,1)+COUNTIF($EO$5:EO36,EO36)-1,0)</f>
        <v>0</v>
      </c>
      <c r="ET36" s="6">
        <v>32</v>
      </c>
      <c r="EU36" s="11">
        <f t="shared" si="65"/>
        <v>0</v>
      </c>
      <c r="EV36" s="7">
        <f t="shared" si="66"/>
        <v>0</v>
      </c>
      <c r="EX36" s="6">
        <v>32</v>
      </c>
      <c r="EY36" s="11">
        <f t="shared" si="0"/>
        <v>0</v>
      </c>
      <c r="EZ36" s="7">
        <f t="shared" si="1"/>
        <v>0</v>
      </c>
      <c r="FB36" s="6">
        <v>32</v>
      </c>
      <c r="FC36" s="11">
        <f t="shared" si="67"/>
        <v>0</v>
      </c>
      <c r="FD36" s="7">
        <f t="shared" si="68"/>
        <v>0</v>
      </c>
    </row>
    <row r="37" spans="1:160" ht="15.75" customHeight="1">
      <c r="A37" s="3">
        <v>33</v>
      </c>
      <c r="B37" s="124" t="s">
        <v>58</v>
      </c>
      <c r="C37" s="122"/>
      <c r="D37" s="121"/>
      <c r="E37" s="122"/>
      <c r="F37" s="123"/>
      <c r="G37" s="122"/>
      <c r="H37" s="100"/>
      <c r="I37" s="80"/>
      <c r="J37" s="67">
        <f t="shared" si="2"/>
        <v>0</v>
      </c>
      <c r="K37" s="68">
        <f t="shared" si="3"/>
        <v>0</v>
      </c>
      <c r="L37" s="81">
        <f>IFERROR(INDEX(ШТ!$E$10:$AA$145,MATCH(J37,ШТ!$E$10:$E$145,0),MATCH(K37,ШТ!$E$9:$AA$9,0)),0)</f>
        <v>0</v>
      </c>
      <c r="M37" s="80"/>
      <c r="N37" s="67">
        <f t="shared" si="4"/>
        <v>0</v>
      </c>
      <c r="O37" s="68">
        <f t="shared" si="5"/>
        <v>0</v>
      </c>
      <c r="P37" s="81">
        <f>IFERROR(INDEX('100 м.п.'!$E$12:$AA$140,MATCH(N37,'100 м.п.'!$E$12:$E$140,0),MATCH(O37,'100 м.п.'!$E$11:$AA$11,0)),0)</f>
        <v>0</v>
      </c>
      <c r="Q37" s="91"/>
      <c r="R37" s="80"/>
      <c r="S37" s="67">
        <f t="shared" si="6"/>
        <v>0</v>
      </c>
      <c r="T37" s="68">
        <f t="shared" si="7"/>
        <v>0</v>
      </c>
      <c r="U37" s="81">
        <f>IFERROR(INDEX(ШТ!$E$10:$AA$145,MATCH(S37,ШТ!$E$10:$E$145,0),MATCH(T37,ШТ!$E$9:$AA$9,0)),0)</f>
        <v>0</v>
      </c>
      <c r="V37" s="80"/>
      <c r="W37" s="67">
        <f t="shared" si="8"/>
        <v>0</v>
      </c>
      <c r="X37" s="68">
        <f t="shared" si="9"/>
        <v>0</v>
      </c>
      <c r="Y37" s="81">
        <f>IFERROR(INDEX('100 м.п.'!$E$12:$AA$140,MATCH(W37,'100 м.п.'!$E$12:$E$140,0),MATCH(X37,'100 м.п.'!$E$11:$AA$11,0)),0)</f>
        <v>0</v>
      </c>
      <c r="Z37" s="100"/>
      <c r="AA37" s="80"/>
      <c r="AB37" s="67">
        <f t="shared" si="10"/>
        <v>0</v>
      </c>
      <c r="AC37" s="68">
        <f t="shared" si="11"/>
        <v>0</v>
      </c>
      <c r="AD37" s="81">
        <f>IFERROR(INDEX(ШТ!$E$10:$AA$145,MATCH(AB37,ШТ!$E$10:$E$145,0),MATCH(AC37,ШТ!$E$9:$AA$9,0)),0)</f>
        <v>0</v>
      </c>
      <c r="AE37" s="88"/>
      <c r="AF37" s="67">
        <f t="shared" si="12"/>
        <v>0</v>
      </c>
      <c r="AG37" s="68">
        <f t="shared" si="13"/>
        <v>0</v>
      </c>
      <c r="AH37" s="81">
        <f>IFERROR(INDEX('100 м.п.'!$E$12:$AA$140,MATCH(AF37,'100 м.п.'!$E$12:$E$140,0),MATCH(AG37,'100 м.п.'!$E$11:$AA$11,0)),0)</f>
        <v>0</v>
      </c>
      <c r="AI37" s="173"/>
      <c r="AJ37" s="80"/>
      <c r="AK37" s="67">
        <f t="shared" si="14"/>
        <v>0</v>
      </c>
      <c r="AL37" s="68">
        <f t="shared" si="15"/>
        <v>0</v>
      </c>
      <c r="AM37" s="81">
        <f>IFERROR(INDEX(ШТ!$E$10:$AA$145,MATCH(AK37,ШТ!$E$10:$E$145,0),MATCH(AL37,ШТ!$E$9:$AA$9,0)),0)</f>
        <v>0</v>
      </c>
      <c r="AN37" s="88"/>
      <c r="AO37" s="67">
        <f t="shared" si="16"/>
        <v>0</v>
      </c>
      <c r="AP37" s="68">
        <f t="shared" si="17"/>
        <v>0</v>
      </c>
      <c r="AQ37" s="81">
        <f>IFERROR(INDEX('100 м.п.'!$E$12:$AA$140,MATCH(AO37,'100 м.п.'!$E$12:$E$140,0),MATCH(AP37,'100 м.п.'!$E$11:$AA$11,0)),0)</f>
        <v>0</v>
      </c>
      <c r="AR37" s="77"/>
      <c r="AS37" s="80"/>
      <c r="AT37" s="67">
        <f t="shared" si="18"/>
        <v>0</v>
      </c>
      <c r="AU37" s="68">
        <f t="shared" si="19"/>
        <v>0</v>
      </c>
      <c r="AV37" s="81">
        <f>IFERROR(INDEX(ШТ!$E$10:$AA$145,MATCH(AT37,ШТ!$E$10:$E$145,0),MATCH(AU37,ШТ!$E$9:$AA$9,0)),0)</f>
        <v>0</v>
      </c>
      <c r="AW37" s="88"/>
      <c r="AX37" s="67">
        <f t="shared" si="20"/>
        <v>0</v>
      </c>
      <c r="AY37" s="68">
        <f t="shared" si="21"/>
        <v>0</v>
      </c>
      <c r="AZ37" s="81">
        <f>IFERROR(INDEX('100 м.п.'!$E$12:$AA$140,MATCH(AX37,'100 м.п.'!$E$12:$E$140,0),MATCH(AY37,'100 м.п.'!$E$11:$AA$11,0)),0)</f>
        <v>0</v>
      </c>
      <c r="BA37" s="91"/>
      <c r="BB37" s="80"/>
      <c r="BC37" s="67">
        <f t="shared" si="22"/>
        <v>0</v>
      </c>
      <c r="BD37" s="68">
        <f t="shared" si="23"/>
        <v>0</v>
      </c>
      <c r="BE37" s="81">
        <f>IFERROR(INDEX(ШТ!$E$10:$AA$145,MATCH(BC37,ШТ!$E$10:$E$145,0),MATCH(BD37,ШТ!$E$9:$AA$9,0)),0)</f>
        <v>0</v>
      </c>
      <c r="BF37" s="88"/>
      <c r="BG37" s="67">
        <f t="shared" si="24"/>
        <v>0</v>
      </c>
      <c r="BH37" s="68">
        <f t="shared" si="25"/>
        <v>0</v>
      </c>
      <c r="BI37" s="81">
        <f>IFERROR(INDEX('100 м.п.'!$E$12:$AA$140,MATCH(BG37,'100 м.п.'!$E$12:$E$140,0),MATCH(BH37,'100 м.п.'!$E$11:$AA$11,0)),0)</f>
        <v>0</v>
      </c>
      <c r="BJ37" s="77"/>
      <c r="BK37" s="80"/>
      <c r="BL37" s="67">
        <f t="shared" si="26"/>
        <v>0</v>
      </c>
      <c r="BM37" s="68">
        <f t="shared" si="27"/>
        <v>0</v>
      </c>
      <c r="BN37" s="81">
        <f>IFERROR(INDEX(ШТ!$E$10:$AA$145,MATCH(BL37,ШТ!$E$10:$E$145,0),MATCH(BM37,ШТ!$E$9:$AA$9,0)),0)</f>
        <v>0</v>
      </c>
      <c r="BO37" s="88"/>
      <c r="BP37" s="67">
        <f t="shared" si="28"/>
        <v>0</v>
      </c>
      <c r="BQ37" s="68">
        <f t="shared" si="29"/>
        <v>0</v>
      </c>
      <c r="BR37" s="81">
        <f>IFERROR(INDEX('100 м.п.'!$E$12:$AA$140,MATCH(BP37,'100 м.п.'!$E$12:$E$140,0),MATCH(BQ37,'100 м.п.'!$E$11:$AA$11,0)),0)</f>
        <v>0</v>
      </c>
      <c r="BS37" s="91"/>
      <c r="BT37" s="80"/>
      <c r="BU37" s="67">
        <f t="shared" si="30"/>
        <v>0</v>
      </c>
      <c r="BV37" s="68">
        <f t="shared" si="31"/>
        <v>0</v>
      </c>
      <c r="BW37" s="81">
        <f>IFERROR(INDEX(ШТ!$E$10:$AA$145,MATCH(BU37,ШТ!$E$10:$E$145,0),MATCH(BV37,ШТ!$E$9:$AA$9,0)),0)</f>
        <v>0</v>
      </c>
      <c r="BX37" s="88"/>
      <c r="BY37" s="67">
        <f t="shared" si="32"/>
        <v>0</v>
      </c>
      <c r="BZ37" s="68">
        <f t="shared" si="33"/>
        <v>0</v>
      </c>
      <c r="CA37" s="81">
        <f>IFERROR(INDEX('100 м.п.'!$E$12:$AA$140,MATCH(BY37,'100 м.п.'!$E$12:$E$140,0),MATCH(BZ37,'100 м.п.'!$E$11:$AA$11,0)),0)</f>
        <v>0</v>
      </c>
      <c r="CB37" s="77"/>
      <c r="CC37" s="80"/>
      <c r="CD37" s="67">
        <f t="shared" si="34"/>
        <v>0</v>
      </c>
      <c r="CE37" s="68">
        <f t="shared" si="35"/>
        <v>0</v>
      </c>
      <c r="CF37" s="81">
        <f>IFERROR(INDEX(ШТ!$E$10:$AA$145,MATCH(CD37,ШТ!$E$10:$E$145,0),MATCH(CE37,ШТ!$E$9:$AA$9,0)),0)</f>
        <v>0</v>
      </c>
      <c r="CG37" s="88"/>
      <c r="CH37" s="67">
        <f t="shared" si="36"/>
        <v>0</v>
      </c>
      <c r="CI37" s="68">
        <f t="shared" si="37"/>
        <v>0</v>
      </c>
      <c r="CJ37" s="81">
        <f>IFERROR(INDEX('100 м.п.'!$E$12:$AA$140,MATCH(CH37,'100 м.п.'!$E$12:$E$140,0),MATCH(CI37,'100 м.п.'!$E$11:$AA$11,0)),0)</f>
        <v>0</v>
      </c>
      <c r="CK37" s="91"/>
      <c r="CL37" s="80"/>
      <c r="CM37" s="67">
        <f t="shared" si="38"/>
        <v>0</v>
      </c>
      <c r="CN37" s="68">
        <f t="shared" si="39"/>
        <v>0</v>
      </c>
      <c r="CO37" s="81">
        <f>IFERROR(INDEX(ШТ!$E$10:$AA$145,MATCH(CM37,ШТ!$E$10:$E$145,0),MATCH(CN37,ШТ!$E$9:$AA$9,0)),0)</f>
        <v>0</v>
      </c>
      <c r="CP37" s="88"/>
      <c r="CQ37" s="67">
        <f t="shared" si="40"/>
        <v>0</v>
      </c>
      <c r="CR37" s="68">
        <f t="shared" si="41"/>
        <v>0</v>
      </c>
      <c r="CS37" s="81">
        <f>IFERROR(INDEX('100 м.п.'!$E$12:$AA$140,MATCH(CQ37,'100 м.п.'!$E$12:$E$140,0),MATCH(CR37,'100 м.п.'!$E$11:$AA$11,0)),0)</f>
        <v>0</v>
      </c>
      <c r="CT37" s="91"/>
      <c r="CU37" s="80"/>
      <c r="CV37" s="67">
        <f t="shared" si="42"/>
        <v>0</v>
      </c>
      <c r="CW37" s="68">
        <f t="shared" si="43"/>
        <v>0</v>
      </c>
      <c r="CX37" s="81">
        <f>IFERROR(INDEX(ШТ!$E$10:$AA$145,MATCH(CV37,ШТ!$E$10:$E$145,0),MATCH(CW37,ШТ!$E$9:$AA$9,0)),0)</f>
        <v>0</v>
      </c>
      <c r="CY37" s="88"/>
      <c r="CZ37" s="67">
        <f t="shared" si="44"/>
        <v>0</v>
      </c>
      <c r="DA37" s="68">
        <f t="shared" si="45"/>
        <v>0</v>
      </c>
      <c r="DB37" s="81">
        <f>IFERROR(INDEX('100 м.п.'!$E$12:$AA$140,MATCH(CZ37,'100 м.п.'!$E$12:$E$140,0),MATCH(DA37,'100 м.п.'!$E$11:$AA$11,0)),0)</f>
        <v>0</v>
      </c>
      <c r="DC37" s="77"/>
      <c r="DD37" s="80"/>
      <c r="DE37" s="67">
        <f t="shared" si="46"/>
        <v>0</v>
      </c>
      <c r="DF37" s="68">
        <f t="shared" si="47"/>
        <v>0</v>
      </c>
      <c r="DG37" s="81">
        <f>IFERROR(INDEX(ШТ!$E$10:$AA$145,MATCH(DE37,ШТ!$E$10:$E$145,0),MATCH(DF37,ШТ!$E$9:$AA$9,0)),0)</f>
        <v>0</v>
      </c>
      <c r="DH37" s="88"/>
      <c r="DI37" s="67">
        <f t="shared" si="48"/>
        <v>0</v>
      </c>
      <c r="DJ37" s="68">
        <f t="shared" si="49"/>
        <v>0</v>
      </c>
      <c r="DK37" s="81">
        <f>IFERROR(INDEX('100 м.п.'!$E$12:$AA$140,MATCH(DI37,'100 м.п.'!$E$12:$E$140,0),MATCH(DJ37,'100 м.п.'!$E$11:$AA$11,0)),0)</f>
        <v>0</v>
      </c>
      <c r="DL37" s="91"/>
      <c r="DM37" s="80"/>
      <c r="DN37" s="67">
        <f t="shared" si="50"/>
        <v>0</v>
      </c>
      <c r="DO37" s="68">
        <f t="shared" si="51"/>
        <v>0</v>
      </c>
      <c r="DP37" s="81">
        <f>IFERROR(INDEX(ШТ!$E$10:$AA$145,MATCH(DN37,ШТ!$E$10:$E$145,0),MATCH(DO37,ШТ!$E$9:$AA$9,0)),0)</f>
        <v>0</v>
      </c>
      <c r="DQ37" s="88"/>
      <c r="DR37" s="67">
        <f t="shared" si="52"/>
        <v>0</v>
      </c>
      <c r="DS37" s="68">
        <f t="shared" si="53"/>
        <v>0</v>
      </c>
      <c r="DT37" s="81">
        <f>IFERROR(INDEX('100 м.п.'!$E$12:$AA$140,MATCH(DR37,'100 м.п.'!$E$12:$E$140,0),MATCH(DS37,'100 м.п.'!$E$11:$AA$11,0)),0)</f>
        <v>0</v>
      </c>
      <c r="DU37" s="77"/>
      <c r="DV37" s="80"/>
      <c r="DW37" s="67">
        <f t="shared" si="54"/>
        <v>0</v>
      </c>
      <c r="DX37" s="68">
        <f t="shared" si="55"/>
        <v>0</v>
      </c>
      <c r="DY37" s="81">
        <f>IFERROR(INDEX(ШТ!$E$10:$AA$145,MATCH(DW37,ШТ!$E$10:$E$145,0),MATCH(DX37,ШТ!$E$9:$AA$9,0)),0)</f>
        <v>0</v>
      </c>
      <c r="DZ37" s="88"/>
      <c r="EA37" s="67">
        <f t="shared" si="56"/>
        <v>0</v>
      </c>
      <c r="EB37" s="68">
        <f t="shared" si="57"/>
        <v>0</v>
      </c>
      <c r="EC37" s="81">
        <f>IFERROR(INDEX('100 м.п.'!$E$12:$AA$140,MATCH(EA37,'100 м.п.'!$E$12:$E$140,0),MATCH(EB37,'100 м.п.'!$E$11:$AA$11,0)),0)</f>
        <v>0</v>
      </c>
      <c r="ED37" s="91"/>
      <c r="EE37" s="80"/>
      <c r="EF37" s="67">
        <f t="shared" si="58"/>
        <v>0</v>
      </c>
      <c r="EG37" s="68">
        <f t="shared" si="59"/>
        <v>0</v>
      </c>
      <c r="EH37" s="81">
        <f>IFERROR(INDEX(ШТ!$E$10:$AA$145,MATCH(EF37,ШТ!$E$10:$E$145,0),MATCH(EG37,ШТ!$E$9:$AA$9,0)),0)</f>
        <v>0</v>
      </c>
      <c r="EI37" s="88"/>
      <c r="EJ37" s="67">
        <f t="shared" si="60"/>
        <v>0</v>
      </c>
      <c r="EK37" s="68">
        <f t="shared" si="61"/>
        <v>0</v>
      </c>
      <c r="EL37" s="81">
        <f>IFERROR(INDEX('100 м.п.'!$E$12:$AA$140,MATCH(EJ37,'100 м.п.'!$E$12:$E$140,0),MATCH(EK37,'100 м.п.'!$E$11:$AA$11,0)),0)</f>
        <v>0</v>
      </c>
      <c r="EM37" s="86" t="str">
        <f t="shared" si="62"/>
        <v/>
      </c>
      <c r="EN37" s="9" t="str">
        <f t="shared" si="63"/>
        <v/>
      </c>
      <c r="EO37" s="10" t="str">
        <f t="shared" si="64"/>
        <v/>
      </c>
      <c r="EP37" s="95">
        <f>IFERROR(RANK(EM37,$EM$5:$EM$54,0)+COUNTIF($EM$5:EM37,EM37)-1,0)</f>
        <v>0</v>
      </c>
      <c r="EQ37" s="4">
        <f>IFERROR(RANK(EN37,$EN$5:$EN$54,1)+COUNTIF($EN$5:EN37,EN37)-1,0)</f>
        <v>0</v>
      </c>
      <c r="ER37" s="4">
        <f>IFERROR(RANK(EO37,$EO$5:$EO$54,1)+COUNTIF($EO$5:EO37,EO37)-1,0)</f>
        <v>0</v>
      </c>
      <c r="ET37" s="6">
        <v>33</v>
      </c>
      <c r="EU37" s="11">
        <f t="shared" si="65"/>
        <v>0</v>
      </c>
      <c r="EV37" s="7">
        <f t="shared" si="66"/>
        <v>0</v>
      </c>
      <c r="EX37" s="6">
        <v>33</v>
      </c>
      <c r="EY37" s="11">
        <f t="shared" si="0"/>
        <v>0</v>
      </c>
      <c r="EZ37" s="7">
        <f t="shared" si="1"/>
        <v>0</v>
      </c>
      <c r="FB37" s="6">
        <v>33</v>
      </c>
      <c r="FC37" s="11">
        <f t="shared" si="67"/>
        <v>0</v>
      </c>
      <c r="FD37" s="7">
        <f t="shared" si="68"/>
        <v>0</v>
      </c>
    </row>
    <row r="38" spans="1:160" ht="15.75" customHeight="1">
      <c r="A38" s="3">
        <v>34</v>
      </c>
      <c r="B38" s="124" t="s">
        <v>56</v>
      </c>
      <c r="C38" s="122"/>
      <c r="D38" s="121"/>
      <c r="E38" s="122"/>
      <c r="F38" s="123"/>
      <c r="G38" s="122"/>
      <c r="H38" s="100"/>
      <c r="I38" s="80"/>
      <c r="J38" s="67">
        <f t="shared" si="2"/>
        <v>0</v>
      </c>
      <c r="K38" s="68">
        <f t="shared" si="3"/>
        <v>0</v>
      </c>
      <c r="L38" s="81">
        <f>IFERROR(INDEX(ШТ!$E$10:$AA$145,MATCH(J38,ШТ!$E$10:$E$145,0),MATCH(K38,ШТ!$E$9:$AA$9,0)),0)</f>
        <v>0</v>
      </c>
      <c r="M38" s="80"/>
      <c r="N38" s="67">
        <f t="shared" si="4"/>
        <v>0</v>
      </c>
      <c r="O38" s="68">
        <f t="shared" si="5"/>
        <v>0</v>
      </c>
      <c r="P38" s="81">
        <f>IFERROR(INDEX('100 м.п.'!$E$12:$AA$140,MATCH(N38,'100 м.п.'!$E$12:$E$140,0),MATCH(O38,'100 м.п.'!$E$11:$AA$11,0)),0)</f>
        <v>0</v>
      </c>
      <c r="Q38" s="91"/>
      <c r="R38" s="80"/>
      <c r="S38" s="67">
        <f t="shared" si="6"/>
        <v>0</v>
      </c>
      <c r="T38" s="68">
        <f t="shared" si="7"/>
        <v>0</v>
      </c>
      <c r="U38" s="81">
        <f>IFERROR(INDEX(ШТ!$E$10:$AA$145,MATCH(S38,ШТ!$E$10:$E$145,0),MATCH(T38,ШТ!$E$9:$AA$9,0)),0)</f>
        <v>0</v>
      </c>
      <c r="V38" s="80"/>
      <c r="W38" s="67">
        <f t="shared" si="8"/>
        <v>0</v>
      </c>
      <c r="X38" s="68">
        <f t="shared" si="9"/>
        <v>0</v>
      </c>
      <c r="Y38" s="81">
        <f>IFERROR(INDEX('100 м.п.'!$E$12:$AA$140,MATCH(W38,'100 м.п.'!$E$12:$E$140,0),MATCH(X38,'100 м.п.'!$E$11:$AA$11,0)),0)</f>
        <v>0</v>
      </c>
      <c r="Z38" s="100"/>
      <c r="AA38" s="80"/>
      <c r="AB38" s="67">
        <f t="shared" si="10"/>
        <v>0</v>
      </c>
      <c r="AC38" s="68">
        <f t="shared" si="11"/>
        <v>0</v>
      </c>
      <c r="AD38" s="81">
        <f>IFERROR(INDEX(ШТ!$E$10:$AA$145,MATCH(AB38,ШТ!$E$10:$E$145,0),MATCH(AC38,ШТ!$E$9:$AA$9,0)),0)</f>
        <v>0</v>
      </c>
      <c r="AE38" s="88"/>
      <c r="AF38" s="67">
        <f t="shared" si="12"/>
        <v>0</v>
      </c>
      <c r="AG38" s="68">
        <f t="shared" si="13"/>
        <v>0</v>
      </c>
      <c r="AH38" s="81">
        <f>IFERROR(INDEX('100 м.п.'!$E$12:$AA$140,MATCH(AF38,'100 м.п.'!$E$12:$E$140,0),MATCH(AG38,'100 м.п.'!$E$11:$AA$11,0)),0)</f>
        <v>0</v>
      </c>
      <c r="AI38" s="173"/>
      <c r="AJ38" s="80"/>
      <c r="AK38" s="67">
        <f t="shared" si="14"/>
        <v>0</v>
      </c>
      <c r="AL38" s="68">
        <f t="shared" si="15"/>
        <v>0</v>
      </c>
      <c r="AM38" s="81">
        <f>IFERROR(INDEX(ШТ!$E$10:$AA$145,MATCH(AK38,ШТ!$E$10:$E$145,0),MATCH(AL38,ШТ!$E$9:$AA$9,0)),0)</f>
        <v>0</v>
      </c>
      <c r="AN38" s="88"/>
      <c r="AO38" s="67">
        <f t="shared" si="16"/>
        <v>0</v>
      </c>
      <c r="AP38" s="68">
        <f t="shared" si="17"/>
        <v>0</v>
      </c>
      <c r="AQ38" s="81">
        <f>IFERROR(INDEX('100 м.п.'!$E$12:$AA$140,MATCH(AO38,'100 м.п.'!$E$12:$E$140,0),MATCH(AP38,'100 м.п.'!$E$11:$AA$11,0)),0)</f>
        <v>0</v>
      </c>
      <c r="AR38" s="77"/>
      <c r="AS38" s="80"/>
      <c r="AT38" s="67">
        <f t="shared" si="18"/>
        <v>0</v>
      </c>
      <c r="AU38" s="68">
        <f t="shared" si="19"/>
        <v>0</v>
      </c>
      <c r="AV38" s="81">
        <f>IFERROR(INDEX(ШТ!$E$10:$AA$145,MATCH(AT38,ШТ!$E$10:$E$145,0),MATCH(AU38,ШТ!$E$9:$AA$9,0)),0)</f>
        <v>0</v>
      </c>
      <c r="AW38" s="88"/>
      <c r="AX38" s="67">
        <f t="shared" si="20"/>
        <v>0</v>
      </c>
      <c r="AY38" s="68">
        <f t="shared" si="21"/>
        <v>0</v>
      </c>
      <c r="AZ38" s="81">
        <f>IFERROR(INDEX('100 м.п.'!$E$12:$AA$140,MATCH(AX38,'100 м.п.'!$E$12:$E$140,0),MATCH(AY38,'100 м.п.'!$E$11:$AA$11,0)),0)</f>
        <v>0</v>
      </c>
      <c r="BA38" s="91"/>
      <c r="BB38" s="80"/>
      <c r="BC38" s="67">
        <f t="shared" si="22"/>
        <v>0</v>
      </c>
      <c r="BD38" s="68">
        <f t="shared" si="23"/>
        <v>0</v>
      </c>
      <c r="BE38" s="81">
        <f>IFERROR(INDEX(ШТ!$E$10:$AA$145,MATCH(BC38,ШТ!$E$10:$E$145,0),MATCH(BD38,ШТ!$E$9:$AA$9,0)),0)</f>
        <v>0</v>
      </c>
      <c r="BF38" s="88"/>
      <c r="BG38" s="67">
        <f t="shared" si="24"/>
        <v>0</v>
      </c>
      <c r="BH38" s="68">
        <f t="shared" si="25"/>
        <v>0</v>
      </c>
      <c r="BI38" s="81">
        <f>IFERROR(INDEX('100 м.п.'!$E$12:$AA$140,MATCH(BG38,'100 м.п.'!$E$12:$E$140,0),MATCH(BH38,'100 м.п.'!$E$11:$AA$11,0)),0)</f>
        <v>0</v>
      </c>
      <c r="BJ38" s="77"/>
      <c r="BK38" s="80"/>
      <c r="BL38" s="67">
        <f t="shared" si="26"/>
        <v>0</v>
      </c>
      <c r="BM38" s="68">
        <f t="shared" si="27"/>
        <v>0</v>
      </c>
      <c r="BN38" s="81">
        <f>IFERROR(INDEX(ШТ!$E$10:$AA$145,MATCH(BL38,ШТ!$E$10:$E$145,0),MATCH(BM38,ШТ!$E$9:$AA$9,0)),0)</f>
        <v>0</v>
      </c>
      <c r="BO38" s="88"/>
      <c r="BP38" s="67">
        <f t="shared" si="28"/>
        <v>0</v>
      </c>
      <c r="BQ38" s="68">
        <f t="shared" si="29"/>
        <v>0</v>
      </c>
      <c r="BR38" s="81">
        <f>IFERROR(INDEX('100 м.п.'!$E$12:$AA$140,MATCH(BP38,'100 м.п.'!$E$12:$E$140,0),MATCH(BQ38,'100 м.п.'!$E$11:$AA$11,0)),0)</f>
        <v>0</v>
      </c>
      <c r="BS38" s="91"/>
      <c r="BT38" s="80"/>
      <c r="BU38" s="67">
        <f t="shared" si="30"/>
        <v>0</v>
      </c>
      <c r="BV38" s="68">
        <f t="shared" si="31"/>
        <v>0</v>
      </c>
      <c r="BW38" s="81">
        <f>IFERROR(INDEX(ШТ!$E$10:$AA$145,MATCH(BU38,ШТ!$E$10:$E$145,0),MATCH(BV38,ШТ!$E$9:$AA$9,0)),0)</f>
        <v>0</v>
      </c>
      <c r="BX38" s="88"/>
      <c r="BY38" s="67">
        <f t="shared" si="32"/>
        <v>0</v>
      </c>
      <c r="BZ38" s="68">
        <f t="shared" si="33"/>
        <v>0</v>
      </c>
      <c r="CA38" s="81">
        <f>IFERROR(INDEX('100 м.п.'!$E$12:$AA$140,MATCH(BY38,'100 м.п.'!$E$12:$E$140,0),MATCH(BZ38,'100 м.п.'!$E$11:$AA$11,0)),0)</f>
        <v>0</v>
      </c>
      <c r="CB38" s="77"/>
      <c r="CC38" s="80"/>
      <c r="CD38" s="67">
        <f t="shared" si="34"/>
        <v>0</v>
      </c>
      <c r="CE38" s="68">
        <f t="shared" si="35"/>
        <v>0</v>
      </c>
      <c r="CF38" s="81">
        <f>IFERROR(INDEX(ШТ!$E$10:$AA$145,MATCH(CD38,ШТ!$E$10:$E$145,0),MATCH(CE38,ШТ!$E$9:$AA$9,0)),0)</f>
        <v>0</v>
      </c>
      <c r="CG38" s="88"/>
      <c r="CH38" s="67">
        <f t="shared" si="36"/>
        <v>0</v>
      </c>
      <c r="CI38" s="68">
        <f t="shared" si="37"/>
        <v>0</v>
      </c>
      <c r="CJ38" s="81">
        <f>IFERROR(INDEX('100 м.п.'!$E$12:$AA$140,MATCH(CH38,'100 м.п.'!$E$12:$E$140,0),MATCH(CI38,'100 м.п.'!$E$11:$AA$11,0)),0)</f>
        <v>0</v>
      </c>
      <c r="CK38" s="91"/>
      <c r="CL38" s="80"/>
      <c r="CM38" s="67">
        <f t="shared" si="38"/>
        <v>0</v>
      </c>
      <c r="CN38" s="68">
        <f t="shared" si="39"/>
        <v>0</v>
      </c>
      <c r="CO38" s="81">
        <f>IFERROR(INDEX(ШТ!$E$10:$AA$145,MATCH(CM38,ШТ!$E$10:$E$145,0),MATCH(CN38,ШТ!$E$9:$AA$9,0)),0)</f>
        <v>0</v>
      </c>
      <c r="CP38" s="88"/>
      <c r="CQ38" s="67">
        <f t="shared" si="40"/>
        <v>0</v>
      </c>
      <c r="CR38" s="68">
        <f t="shared" si="41"/>
        <v>0</v>
      </c>
      <c r="CS38" s="81">
        <f>IFERROR(INDEX('100 м.п.'!$E$12:$AA$140,MATCH(CQ38,'100 м.п.'!$E$12:$E$140,0),MATCH(CR38,'100 м.п.'!$E$11:$AA$11,0)),0)</f>
        <v>0</v>
      </c>
      <c r="CT38" s="91"/>
      <c r="CU38" s="80"/>
      <c r="CV38" s="67">
        <f t="shared" si="42"/>
        <v>0</v>
      </c>
      <c r="CW38" s="68">
        <f t="shared" si="43"/>
        <v>0</v>
      </c>
      <c r="CX38" s="81">
        <f>IFERROR(INDEX(ШТ!$E$10:$AA$145,MATCH(CV38,ШТ!$E$10:$E$145,0),MATCH(CW38,ШТ!$E$9:$AA$9,0)),0)</f>
        <v>0</v>
      </c>
      <c r="CY38" s="88"/>
      <c r="CZ38" s="67">
        <f t="shared" si="44"/>
        <v>0</v>
      </c>
      <c r="DA38" s="68">
        <f t="shared" si="45"/>
        <v>0</v>
      </c>
      <c r="DB38" s="81">
        <f>IFERROR(INDEX('100 м.п.'!$E$12:$AA$140,MATCH(CZ38,'100 м.п.'!$E$12:$E$140,0),MATCH(DA38,'100 м.п.'!$E$11:$AA$11,0)),0)</f>
        <v>0</v>
      </c>
      <c r="DC38" s="77"/>
      <c r="DD38" s="80"/>
      <c r="DE38" s="67">
        <f t="shared" si="46"/>
        <v>0</v>
      </c>
      <c r="DF38" s="68">
        <f t="shared" si="47"/>
        <v>0</v>
      </c>
      <c r="DG38" s="81">
        <f>IFERROR(INDEX(ШТ!$E$10:$AA$145,MATCH(DE38,ШТ!$E$10:$E$145,0),MATCH(DF38,ШТ!$E$9:$AA$9,0)),0)</f>
        <v>0</v>
      </c>
      <c r="DH38" s="88"/>
      <c r="DI38" s="67">
        <f t="shared" si="48"/>
        <v>0</v>
      </c>
      <c r="DJ38" s="68">
        <f t="shared" si="49"/>
        <v>0</v>
      </c>
      <c r="DK38" s="81">
        <f>IFERROR(INDEX('100 м.п.'!$E$12:$AA$140,MATCH(DI38,'100 м.п.'!$E$12:$E$140,0),MATCH(DJ38,'100 м.п.'!$E$11:$AA$11,0)),0)</f>
        <v>0</v>
      </c>
      <c r="DL38" s="91"/>
      <c r="DM38" s="80"/>
      <c r="DN38" s="67">
        <f t="shared" si="50"/>
        <v>0</v>
      </c>
      <c r="DO38" s="68">
        <f t="shared" si="51"/>
        <v>0</v>
      </c>
      <c r="DP38" s="81">
        <f>IFERROR(INDEX(ШТ!$E$10:$AA$145,MATCH(DN38,ШТ!$E$10:$E$145,0),MATCH(DO38,ШТ!$E$9:$AA$9,0)),0)</f>
        <v>0</v>
      </c>
      <c r="DQ38" s="88"/>
      <c r="DR38" s="67">
        <f t="shared" si="52"/>
        <v>0</v>
      </c>
      <c r="DS38" s="68">
        <f t="shared" si="53"/>
        <v>0</v>
      </c>
      <c r="DT38" s="81">
        <f>IFERROR(INDEX('100 м.п.'!$E$12:$AA$140,MATCH(DR38,'100 м.п.'!$E$12:$E$140,0),MATCH(DS38,'100 м.п.'!$E$11:$AA$11,0)),0)</f>
        <v>0</v>
      </c>
      <c r="DU38" s="77"/>
      <c r="DV38" s="80"/>
      <c r="DW38" s="67">
        <f t="shared" si="54"/>
        <v>0</v>
      </c>
      <c r="DX38" s="68">
        <f t="shared" si="55"/>
        <v>0</v>
      </c>
      <c r="DY38" s="81">
        <f>IFERROR(INDEX(ШТ!$E$10:$AA$145,MATCH(DW38,ШТ!$E$10:$E$145,0),MATCH(DX38,ШТ!$E$9:$AA$9,0)),0)</f>
        <v>0</v>
      </c>
      <c r="DZ38" s="88"/>
      <c r="EA38" s="67">
        <f t="shared" si="56"/>
        <v>0</v>
      </c>
      <c r="EB38" s="68">
        <f t="shared" si="57"/>
        <v>0</v>
      </c>
      <c r="EC38" s="81">
        <f>IFERROR(INDEX('100 м.п.'!$E$12:$AA$140,MATCH(EA38,'100 м.п.'!$E$12:$E$140,0),MATCH(EB38,'100 м.п.'!$E$11:$AA$11,0)),0)</f>
        <v>0</v>
      </c>
      <c r="ED38" s="91"/>
      <c r="EE38" s="80"/>
      <c r="EF38" s="67">
        <f t="shared" si="58"/>
        <v>0</v>
      </c>
      <c r="EG38" s="68">
        <f t="shared" si="59"/>
        <v>0</v>
      </c>
      <c r="EH38" s="81">
        <f>IFERROR(INDEX(ШТ!$E$10:$AA$145,MATCH(EF38,ШТ!$E$10:$E$145,0),MATCH(EG38,ШТ!$E$9:$AA$9,0)),0)</f>
        <v>0</v>
      </c>
      <c r="EI38" s="88"/>
      <c r="EJ38" s="67">
        <f t="shared" si="60"/>
        <v>0</v>
      </c>
      <c r="EK38" s="68">
        <f t="shared" si="61"/>
        <v>0</v>
      </c>
      <c r="EL38" s="81">
        <f>IFERROR(INDEX('100 м.п.'!$E$12:$AA$140,MATCH(EJ38,'100 м.п.'!$E$12:$E$140,0),MATCH(EK38,'100 м.п.'!$E$11:$AA$11,0)),0)</f>
        <v>0</v>
      </c>
      <c r="EM38" s="86" t="str">
        <f t="shared" si="62"/>
        <v/>
      </c>
      <c r="EN38" s="9" t="str">
        <f t="shared" si="63"/>
        <v/>
      </c>
      <c r="EO38" s="10" t="str">
        <f t="shared" si="64"/>
        <v/>
      </c>
      <c r="EP38" s="95">
        <f>IFERROR(RANK(EM38,$EM$5:$EM$54,0)+COUNTIF($EM$5:EM38,EM38)-1,0)</f>
        <v>0</v>
      </c>
      <c r="EQ38" s="4">
        <f>IFERROR(RANK(EN38,$EN$5:$EN$54,1)+COUNTIF($EN$5:EN38,EN38)-1,0)</f>
        <v>0</v>
      </c>
      <c r="ER38" s="4">
        <f>IFERROR(RANK(EO38,$EO$5:$EO$54,1)+COUNTIF($EO$5:EO38,EO38)-1,0)</f>
        <v>0</v>
      </c>
      <c r="ET38" s="6">
        <v>34</v>
      </c>
      <c r="EU38" s="11">
        <f t="shared" si="65"/>
        <v>0</v>
      </c>
      <c r="EV38" s="7">
        <f t="shared" si="66"/>
        <v>0</v>
      </c>
      <c r="EX38" s="6">
        <v>34</v>
      </c>
      <c r="EY38" s="11">
        <f t="shared" si="0"/>
        <v>0</v>
      </c>
      <c r="EZ38" s="7">
        <f t="shared" si="1"/>
        <v>0</v>
      </c>
      <c r="FB38" s="6">
        <v>34</v>
      </c>
      <c r="FC38" s="11">
        <f t="shared" si="67"/>
        <v>0</v>
      </c>
      <c r="FD38" s="7">
        <f t="shared" si="68"/>
        <v>0</v>
      </c>
    </row>
    <row r="39" spans="1:160" ht="15.75" customHeight="1">
      <c r="A39" s="3">
        <v>35</v>
      </c>
      <c r="B39" s="124" t="s">
        <v>57</v>
      </c>
      <c r="C39" s="122"/>
      <c r="D39" s="121"/>
      <c r="E39" s="122"/>
      <c r="F39" s="123"/>
      <c r="G39" s="122"/>
      <c r="H39" s="100"/>
      <c r="I39" s="80"/>
      <c r="J39" s="67">
        <f t="shared" si="2"/>
        <v>0</v>
      </c>
      <c r="K39" s="68">
        <f t="shared" si="3"/>
        <v>0</v>
      </c>
      <c r="L39" s="81">
        <f>IFERROR(INDEX(ШТ!$E$10:$AA$145,MATCH(J39,ШТ!$E$10:$E$145,0),MATCH(K39,ШТ!$E$9:$AA$9,0)),0)</f>
        <v>0</v>
      </c>
      <c r="M39" s="80"/>
      <c r="N39" s="67">
        <f t="shared" si="4"/>
        <v>0</v>
      </c>
      <c r="O39" s="68">
        <f t="shared" si="5"/>
        <v>0</v>
      </c>
      <c r="P39" s="81">
        <f>IFERROR(INDEX('100 м.п.'!$E$12:$AA$140,MATCH(N39,'100 м.п.'!$E$12:$E$140,0),MATCH(O39,'100 м.п.'!$E$11:$AA$11,0)),0)</f>
        <v>0</v>
      </c>
      <c r="Q39" s="91"/>
      <c r="R39" s="80"/>
      <c r="S39" s="67">
        <f t="shared" si="6"/>
        <v>0</v>
      </c>
      <c r="T39" s="68">
        <f t="shared" si="7"/>
        <v>0</v>
      </c>
      <c r="U39" s="81">
        <f>IFERROR(INDEX(ШТ!$E$10:$AA$145,MATCH(S39,ШТ!$E$10:$E$145,0),MATCH(T39,ШТ!$E$9:$AA$9,0)),0)</f>
        <v>0</v>
      </c>
      <c r="V39" s="80"/>
      <c r="W39" s="67">
        <f t="shared" si="8"/>
        <v>0</v>
      </c>
      <c r="X39" s="68">
        <f t="shared" si="9"/>
        <v>0</v>
      </c>
      <c r="Y39" s="81">
        <f>IFERROR(INDEX('100 м.п.'!$E$12:$AA$140,MATCH(W39,'100 м.п.'!$E$12:$E$140,0),MATCH(X39,'100 м.п.'!$E$11:$AA$11,0)),0)</f>
        <v>0</v>
      </c>
      <c r="Z39" s="100"/>
      <c r="AA39" s="80"/>
      <c r="AB39" s="67">
        <f t="shared" si="10"/>
        <v>0</v>
      </c>
      <c r="AC39" s="68">
        <f t="shared" si="11"/>
        <v>0</v>
      </c>
      <c r="AD39" s="81">
        <f>IFERROR(INDEX(ШТ!$E$10:$AA$145,MATCH(AB39,ШТ!$E$10:$E$145,0),MATCH(AC39,ШТ!$E$9:$AA$9,0)),0)</f>
        <v>0</v>
      </c>
      <c r="AE39" s="88"/>
      <c r="AF39" s="67">
        <f t="shared" si="12"/>
        <v>0</v>
      </c>
      <c r="AG39" s="68">
        <f t="shared" si="13"/>
        <v>0</v>
      </c>
      <c r="AH39" s="81">
        <f>IFERROR(INDEX('100 м.п.'!$E$12:$AA$140,MATCH(AF39,'100 м.п.'!$E$12:$E$140,0),MATCH(AG39,'100 м.п.'!$E$11:$AA$11,0)),0)</f>
        <v>0</v>
      </c>
      <c r="AI39" s="173"/>
      <c r="AJ39" s="80"/>
      <c r="AK39" s="67">
        <f t="shared" si="14"/>
        <v>0</v>
      </c>
      <c r="AL39" s="68">
        <f t="shared" si="15"/>
        <v>0</v>
      </c>
      <c r="AM39" s="81">
        <f>IFERROR(INDEX(ШТ!$E$10:$AA$145,MATCH(AK39,ШТ!$E$10:$E$145,0),MATCH(AL39,ШТ!$E$9:$AA$9,0)),0)</f>
        <v>0</v>
      </c>
      <c r="AN39" s="88"/>
      <c r="AO39" s="67">
        <f t="shared" si="16"/>
        <v>0</v>
      </c>
      <c r="AP39" s="68">
        <f t="shared" si="17"/>
        <v>0</v>
      </c>
      <c r="AQ39" s="81">
        <f>IFERROR(INDEX('100 м.п.'!$E$12:$AA$140,MATCH(AO39,'100 м.п.'!$E$12:$E$140,0),MATCH(AP39,'100 м.п.'!$E$11:$AA$11,0)),0)</f>
        <v>0</v>
      </c>
      <c r="AR39" s="77"/>
      <c r="AS39" s="80"/>
      <c r="AT39" s="67">
        <f t="shared" si="18"/>
        <v>0</v>
      </c>
      <c r="AU39" s="68">
        <f t="shared" si="19"/>
        <v>0</v>
      </c>
      <c r="AV39" s="81">
        <f>IFERROR(INDEX(ШТ!$E$10:$AA$145,MATCH(AT39,ШТ!$E$10:$E$145,0),MATCH(AU39,ШТ!$E$9:$AA$9,0)),0)</f>
        <v>0</v>
      </c>
      <c r="AW39" s="88"/>
      <c r="AX39" s="67">
        <f t="shared" si="20"/>
        <v>0</v>
      </c>
      <c r="AY39" s="68">
        <f t="shared" si="21"/>
        <v>0</v>
      </c>
      <c r="AZ39" s="81">
        <f>IFERROR(INDEX('100 м.п.'!$E$12:$AA$140,MATCH(AX39,'100 м.п.'!$E$12:$E$140,0),MATCH(AY39,'100 м.п.'!$E$11:$AA$11,0)),0)</f>
        <v>0</v>
      </c>
      <c r="BA39" s="91"/>
      <c r="BB39" s="80"/>
      <c r="BC39" s="67">
        <f t="shared" si="22"/>
        <v>0</v>
      </c>
      <c r="BD39" s="68">
        <f t="shared" si="23"/>
        <v>0</v>
      </c>
      <c r="BE39" s="81">
        <f>IFERROR(INDEX(ШТ!$E$10:$AA$145,MATCH(BC39,ШТ!$E$10:$E$145,0),MATCH(BD39,ШТ!$E$9:$AA$9,0)),0)</f>
        <v>0</v>
      </c>
      <c r="BF39" s="88"/>
      <c r="BG39" s="67">
        <f t="shared" si="24"/>
        <v>0</v>
      </c>
      <c r="BH39" s="68">
        <f t="shared" si="25"/>
        <v>0</v>
      </c>
      <c r="BI39" s="81">
        <f>IFERROR(INDEX('100 м.п.'!$E$12:$AA$140,MATCH(BG39,'100 м.п.'!$E$12:$E$140,0),MATCH(BH39,'100 м.п.'!$E$11:$AA$11,0)),0)</f>
        <v>0</v>
      </c>
      <c r="BJ39" s="77"/>
      <c r="BK39" s="80"/>
      <c r="BL39" s="67">
        <f t="shared" si="26"/>
        <v>0</v>
      </c>
      <c r="BM39" s="68">
        <f t="shared" si="27"/>
        <v>0</v>
      </c>
      <c r="BN39" s="81">
        <f>IFERROR(INDEX(ШТ!$E$10:$AA$145,MATCH(BL39,ШТ!$E$10:$E$145,0),MATCH(BM39,ШТ!$E$9:$AA$9,0)),0)</f>
        <v>0</v>
      </c>
      <c r="BO39" s="88"/>
      <c r="BP39" s="67">
        <f t="shared" si="28"/>
        <v>0</v>
      </c>
      <c r="BQ39" s="68">
        <f t="shared" si="29"/>
        <v>0</v>
      </c>
      <c r="BR39" s="81">
        <f>IFERROR(INDEX('100 м.п.'!$E$12:$AA$140,MATCH(BP39,'100 м.п.'!$E$12:$E$140,0),MATCH(BQ39,'100 м.п.'!$E$11:$AA$11,0)),0)</f>
        <v>0</v>
      </c>
      <c r="BS39" s="91"/>
      <c r="BT39" s="80"/>
      <c r="BU39" s="67">
        <f t="shared" si="30"/>
        <v>0</v>
      </c>
      <c r="BV39" s="68">
        <f t="shared" si="31"/>
        <v>0</v>
      </c>
      <c r="BW39" s="81">
        <f>IFERROR(INDEX(ШТ!$E$10:$AA$145,MATCH(BU39,ШТ!$E$10:$E$145,0),MATCH(BV39,ШТ!$E$9:$AA$9,0)),0)</f>
        <v>0</v>
      </c>
      <c r="BX39" s="88"/>
      <c r="BY39" s="67">
        <f t="shared" si="32"/>
        <v>0</v>
      </c>
      <c r="BZ39" s="68">
        <f t="shared" si="33"/>
        <v>0</v>
      </c>
      <c r="CA39" s="81">
        <f>IFERROR(INDEX('100 м.п.'!$E$12:$AA$140,MATCH(BY39,'100 м.п.'!$E$12:$E$140,0),MATCH(BZ39,'100 м.п.'!$E$11:$AA$11,0)),0)</f>
        <v>0</v>
      </c>
      <c r="CB39" s="77"/>
      <c r="CC39" s="80"/>
      <c r="CD39" s="67">
        <f t="shared" si="34"/>
        <v>0</v>
      </c>
      <c r="CE39" s="68">
        <f t="shared" si="35"/>
        <v>0</v>
      </c>
      <c r="CF39" s="81">
        <f>IFERROR(INDEX(ШТ!$E$10:$AA$145,MATCH(CD39,ШТ!$E$10:$E$145,0),MATCH(CE39,ШТ!$E$9:$AA$9,0)),0)</f>
        <v>0</v>
      </c>
      <c r="CG39" s="88"/>
      <c r="CH39" s="67">
        <f t="shared" si="36"/>
        <v>0</v>
      </c>
      <c r="CI39" s="68">
        <f t="shared" si="37"/>
        <v>0</v>
      </c>
      <c r="CJ39" s="81">
        <f>IFERROR(INDEX('100 м.п.'!$E$12:$AA$140,MATCH(CH39,'100 м.п.'!$E$12:$E$140,0),MATCH(CI39,'100 м.п.'!$E$11:$AA$11,0)),0)</f>
        <v>0</v>
      </c>
      <c r="CK39" s="91"/>
      <c r="CL39" s="80"/>
      <c r="CM39" s="67">
        <f t="shared" si="38"/>
        <v>0</v>
      </c>
      <c r="CN39" s="68">
        <f t="shared" si="39"/>
        <v>0</v>
      </c>
      <c r="CO39" s="81">
        <f>IFERROR(INDEX(ШТ!$E$10:$AA$145,MATCH(CM39,ШТ!$E$10:$E$145,0),MATCH(CN39,ШТ!$E$9:$AA$9,0)),0)</f>
        <v>0</v>
      </c>
      <c r="CP39" s="88"/>
      <c r="CQ39" s="67">
        <f t="shared" si="40"/>
        <v>0</v>
      </c>
      <c r="CR39" s="68">
        <f t="shared" si="41"/>
        <v>0</v>
      </c>
      <c r="CS39" s="81">
        <f>IFERROR(INDEX('100 м.п.'!$E$12:$AA$140,MATCH(CQ39,'100 м.п.'!$E$12:$E$140,0),MATCH(CR39,'100 м.п.'!$E$11:$AA$11,0)),0)</f>
        <v>0</v>
      </c>
      <c r="CT39" s="91"/>
      <c r="CU39" s="80"/>
      <c r="CV39" s="67">
        <f t="shared" si="42"/>
        <v>0</v>
      </c>
      <c r="CW39" s="68">
        <f t="shared" si="43"/>
        <v>0</v>
      </c>
      <c r="CX39" s="81">
        <f>IFERROR(INDEX(ШТ!$E$10:$AA$145,MATCH(CV39,ШТ!$E$10:$E$145,0),MATCH(CW39,ШТ!$E$9:$AA$9,0)),0)</f>
        <v>0</v>
      </c>
      <c r="CY39" s="88"/>
      <c r="CZ39" s="67">
        <f t="shared" si="44"/>
        <v>0</v>
      </c>
      <c r="DA39" s="68">
        <f t="shared" si="45"/>
        <v>0</v>
      </c>
      <c r="DB39" s="81">
        <f>IFERROR(INDEX('100 м.п.'!$E$12:$AA$140,MATCH(CZ39,'100 м.п.'!$E$12:$E$140,0),MATCH(DA39,'100 м.п.'!$E$11:$AA$11,0)),0)</f>
        <v>0</v>
      </c>
      <c r="DC39" s="77"/>
      <c r="DD39" s="80"/>
      <c r="DE39" s="67">
        <f t="shared" si="46"/>
        <v>0</v>
      </c>
      <c r="DF39" s="68">
        <f t="shared" si="47"/>
        <v>0</v>
      </c>
      <c r="DG39" s="81">
        <f>IFERROR(INDEX(ШТ!$E$10:$AA$145,MATCH(DE39,ШТ!$E$10:$E$145,0),MATCH(DF39,ШТ!$E$9:$AA$9,0)),0)</f>
        <v>0</v>
      </c>
      <c r="DH39" s="88"/>
      <c r="DI39" s="67">
        <f t="shared" si="48"/>
        <v>0</v>
      </c>
      <c r="DJ39" s="68">
        <f t="shared" si="49"/>
        <v>0</v>
      </c>
      <c r="DK39" s="81">
        <f>IFERROR(INDEX('100 м.п.'!$E$12:$AA$140,MATCH(DI39,'100 м.п.'!$E$12:$E$140,0),MATCH(DJ39,'100 м.п.'!$E$11:$AA$11,0)),0)</f>
        <v>0</v>
      </c>
      <c r="DL39" s="91"/>
      <c r="DM39" s="80"/>
      <c r="DN39" s="67">
        <f t="shared" si="50"/>
        <v>0</v>
      </c>
      <c r="DO39" s="68">
        <f t="shared" si="51"/>
        <v>0</v>
      </c>
      <c r="DP39" s="81">
        <f>IFERROR(INDEX(ШТ!$E$10:$AA$145,MATCH(DN39,ШТ!$E$10:$E$145,0),MATCH(DO39,ШТ!$E$9:$AA$9,0)),0)</f>
        <v>0</v>
      </c>
      <c r="DQ39" s="88"/>
      <c r="DR39" s="67">
        <f t="shared" si="52"/>
        <v>0</v>
      </c>
      <c r="DS39" s="68">
        <f t="shared" si="53"/>
        <v>0</v>
      </c>
      <c r="DT39" s="81">
        <f>IFERROR(INDEX('100 м.п.'!$E$12:$AA$140,MATCH(DR39,'100 м.п.'!$E$12:$E$140,0),MATCH(DS39,'100 м.п.'!$E$11:$AA$11,0)),0)</f>
        <v>0</v>
      </c>
      <c r="DU39" s="77"/>
      <c r="DV39" s="80"/>
      <c r="DW39" s="67">
        <f t="shared" si="54"/>
        <v>0</v>
      </c>
      <c r="DX39" s="68">
        <f t="shared" si="55"/>
        <v>0</v>
      </c>
      <c r="DY39" s="81">
        <f>IFERROR(INDEX(ШТ!$E$10:$AA$145,MATCH(DW39,ШТ!$E$10:$E$145,0),MATCH(DX39,ШТ!$E$9:$AA$9,0)),0)</f>
        <v>0</v>
      </c>
      <c r="DZ39" s="88"/>
      <c r="EA39" s="67">
        <f t="shared" si="56"/>
        <v>0</v>
      </c>
      <c r="EB39" s="68">
        <f t="shared" si="57"/>
        <v>0</v>
      </c>
      <c r="EC39" s="81">
        <f>IFERROR(INDEX('100 м.п.'!$E$12:$AA$140,MATCH(EA39,'100 м.п.'!$E$12:$E$140,0),MATCH(EB39,'100 м.п.'!$E$11:$AA$11,0)),0)</f>
        <v>0</v>
      </c>
      <c r="ED39" s="91"/>
      <c r="EE39" s="80"/>
      <c r="EF39" s="67">
        <f t="shared" si="58"/>
        <v>0</v>
      </c>
      <c r="EG39" s="68">
        <f t="shared" si="59"/>
        <v>0</v>
      </c>
      <c r="EH39" s="81">
        <f>IFERROR(INDEX(ШТ!$E$10:$AA$145,MATCH(EF39,ШТ!$E$10:$E$145,0),MATCH(EG39,ШТ!$E$9:$AA$9,0)),0)</f>
        <v>0</v>
      </c>
      <c r="EI39" s="88"/>
      <c r="EJ39" s="67">
        <f t="shared" si="60"/>
        <v>0</v>
      </c>
      <c r="EK39" s="68">
        <f t="shared" si="61"/>
        <v>0</v>
      </c>
      <c r="EL39" s="81">
        <f>IFERROR(INDEX('100 м.п.'!$E$12:$AA$140,MATCH(EJ39,'100 м.п.'!$E$12:$E$140,0),MATCH(EK39,'100 м.п.'!$E$11:$AA$11,0)),0)</f>
        <v>0</v>
      </c>
      <c r="EM39" s="86" t="str">
        <f t="shared" si="62"/>
        <v/>
      </c>
      <c r="EN39" s="9" t="str">
        <f t="shared" si="63"/>
        <v/>
      </c>
      <c r="EO39" s="10" t="str">
        <f t="shared" si="64"/>
        <v/>
      </c>
      <c r="EP39" s="95">
        <f>IFERROR(RANK(EM39,$EM$5:$EM$54,0)+COUNTIF($EM$5:EM39,EM39)-1,0)</f>
        <v>0</v>
      </c>
      <c r="EQ39" s="4">
        <f>IFERROR(RANK(EN39,$EN$5:$EN$54,1)+COUNTIF($EN$5:EN39,EN39)-1,0)</f>
        <v>0</v>
      </c>
      <c r="ER39" s="4">
        <f>IFERROR(RANK(EO39,$EO$5:$EO$54,1)+COUNTIF($EO$5:EO39,EO39)-1,0)</f>
        <v>0</v>
      </c>
      <c r="ET39" s="6">
        <v>35</v>
      </c>
      <c r="EU39" s="11">
        <f t="shared" si="65"/>
        <v>0</v>
      </c>
      <c r="EV39" s="7">
        <f t="shared" si="66"/>
        <v>0</v>
      </c>
      <c r="EX39" s="6">
        <v>35</v>
      </c>
      <c r="EY39" s="11">
        <f t="shared" si="0"/>
        <v>0</v>
      </c>
      <c r="EZ39" s="7">
        <f t="shared" si="1"/>
        <v>0</v>
      </c>
      <c r="FB39" s="6">
        <v>35</v>
      </c>
      <c r="FC39" s="11">
        <f t="shared" si="67"/>
        <v>0</v>
      </c>
      <c r="FD39" s="7">
        <f t="shared" si="68"/>
        <v>0</v>
      </c>
    </row>
    <row r="40" spans="1:160" ht="15.75" customHeight="1">
      <c r="A40" s="3">
        <v>36</v>
      </c>
      <c r="B40" s="124" t="s">
        <v>58</v>
      </c>
      <c r="C40" s="122"/>
      <c r="D40" s="121"/>
      <c r="E40" s="122"/>
      <c r="F40" s="123"/>
      <c r="G40" s="122"/>
      <c r="H40" s="100"/>
      <c r="I40" s="80"/>
      <c r="J40" s="67">
        <f t="shared" si="2"/>
        <v>0</v>
      </c>
      <c r="K40" s="68">
        <f t="shared" si="3"/>
        <v>0</v>
      </c>
      <c r="L40" s="81">
        <f>IFERROR(INDEX(ШТ!$E$10:$AA$145,MATCH(J40,ШТ!$E$10:$E$145,0),MATCH(K40,ШТ!$E$9:$AA$9,0)),0)</f>
        <v>0</v>
      </c>
      <c r="M40" s="80"/>
      <c r="N40" s="67">
        <f t="shared" si="4"/>
        <v>0</v>
      </c>
      <c r="O40" s="68">
        <f t="shared" si="5"/>
        <v>0</v>
      </c>
      <c r="P40" s="81">
        <f>IFERROR(INDEX('100 м.п.'!$E$12:$AA$140,MATCH(N40,'100 м.п.'!$E$12:$E$140,0),MATCH(O40,'100 м.п.'!$E$11:$AA$11,0)),0)</f>
        <v>0</v>
      </c>
      <c r="Q40" s="91"/>
      <c r="R40" s="80"/>
      <c r="S40" s="67">
        <f t="shared" si="6"/>
        <v>0</v>
      </c>
      <c r="T40" s="68">
        <f t="shared" si="7"/>
        <v>0</v>
      </c>
      <c r="U40" s="81">
        <f>IFERROR(INDEX(ШТ!$E$10:$AA$145,MATCH(S40,ШТ!$E$10:$E$145,0),MATCH(T40,ШТ!$E$9:$AA$9,0)),0)</f>
        <v>0</v>
      </c>
      <c r="V40" s="80"/>
      <c r="W40" s="67">
        <f t="shared" si="8"/>
        <v>0</v>
      </c>
      <c r="X40" s="68">
        <f t="shared" si="9"/>
        <v>0</v>
      </c>
      <c r="Y40" s="81">
        <f>IFERROR(INDEX('100 м.п.'!$E$12:$AA$140,MATCH(W40,'100 м.п.'!$E$12:$E$140,0),MATCH(X40,'100 м.п.'!$E$11:$AA$11,0)),0)</f>
        <v>0</v>
      </c>
      <c r="Z40" s="100"/>
      <c r="AA40" s="80"/>
      <c r="AB40" s="67">
        <f t="shared" si="10"/>
        <v>0</v>
      </c>
      <c r="AC40" s="68">
        <f t="shared" si="11"/>
        <v>0</v>
      </c>
      <c r="AD40" s="81">
        <f>IFERROR(INDEX(ШТ!$E$10:$AA$145,MATCH(AB40,ШТ!$E$10:$E$145,0),MATCH(AC40,ШТ!$E$9:$AA$9,0)),0)</f>
        <v>0</v>
      </c>
      <c r="AE40" s="88"/>
      <c r="AF40" s="67">
        <f t="shared" si="12"/>
        <v>0</v>
      </c>
      <c r="AG40" s="68">
        <f t="shared" si="13"/>
        <v>0</v>
      </c>
      <c r="AH40" s="81">
        <f>IFERROR(INDEX('100 м.п.'!$E$12:$AA$140,MATCH(AF40,'100 м.п.'!$E$12:$E$140,0),MATCH(AG40,'100 м.п.'!$E$11:$AA$11,0)),0)</f>
        <v>0</v>
      </c>
      <c r="AI40" s="173"/>
      <c r="AJ40" s="80"/>
      <c r="AK40" s="67">
        <f t="shared" si="14"/>
        <v>0</v>
      </c>
      <c r="AL40" s="68">
        <f t="shared" si="15"/>
        <v>0</v>
      </c>
      <c r="AM40" s="81">
        <f>IFERROR(INDEX(ШТ!$E$10:$AA$145,MATCH(AK40,ШТ!$E$10:$E$145,0),MATCH(AL40,ШТ!$E$9:$AA$9,0)),0)</f>
        <v>0</v>
      </c>
      <c r="AN40" s="88"/>
      <c r="AO40" s="67">
        <f t="shared" si="16"/>
        <v>0</v>
      </c>
      <c r="AP40" s="68">
        <f t="shared" si="17"/>
        <v>0</v>
      </c>
      <c r="AQ40" s="81">
        <f>IFERROR(INDEX('100 м.п.'!$E$12:$AA$140,MATCH(AO40,'100 м.п.'!$E$12:$E$140,0),MATCH(AP40,'100 м.п.'!$E$11:$AA$11,0)),0)</f>
        <v>0</v>
      </c>
      <c r="AR40" s="77"/>
      <c r="AS40" s="80"/>
      <c r="AT40" s="67">
        <f t="shared" si="18"/>
        <v>0</v>
      </c>
      <c r="AU40" s="68">
        <f t="shared" si="19"/>
        <v>0</v>
      </c>
      <c r="AV40" s="81">
        <f>IFERROR(INDEX(ШТ!$E$10:$AA$145,MATCH(AT40,ШТ!$E$10:$E$145,0),MATCH(AU40,ШТ!$E$9:$AA$9,0)),0)</f>
        <v>0</v>
      </c>
      <c r="AW40" s="88"/>
      <c r="AX40" s="67">
        <f t="shared" si="20"/>
        <v>0</v>
      </c>
      <c r="AY40" s="68">
        <f t="shared" si="21"/>
        <v>0</v>
      </c>
      <c r="AZ40" s="81">
        <f>IFERROR(INDEX('100 м.п.'!$E$12:$AA$140,MATCH(AX40,'100 м.п.'!$E$12:$E$140,0),MATCH(AY40,'100 м.п.'!$E$11:$AA$11,0)),0)</f>
        <v>0</v>
      </c>
      <c r="BA40" s="91"/>
      <c r="BB40" s="80"/>
      <c r="BC40" s="67">
        <f t="shared" si="22"/>
        <v>0</v>
      </c>
      <c r="BD40" s="68">
        <f t="shared" si="23"/>
        <v>0</v>
      </c>
      <c r="BE40" s="81">
        <f>IFERROR(INDEX(ШТ!$E$10:$AA$145,MATCH(BC40,ШТ!$E$10:$E$145,0),MATCH(BD40,ШТ!$E$9:$AA$9,0)),0)</f>
        <v>0</v>
      </c>
      <c r="BF40" s="88"/>
      <c r="BG40" s="67">
        <f t="shared" si="24"/>
        <v>0</v>
      </c>
      <c r="BH40" s="68">
        <f t="shared" si="25"/>
        <v>0</v>
      </c>
      <c r="BI40" s="81">
        <f>IFERROR(INDEX('100 м.п.'!$E$12:$AA$140,MATCH(BG40,'100 м.п.'!$E$12:$E$140,0),MATCH(BH40,'100 м.п.'!$E$11:$AA$11,0)),0)</f>
        <v>0</v>
      </c>
      <c r="BJ40" s="77"/>
      <c r="BK40" s="80"/>
      <c r="BL40" s="67">
        <f t="shared" si="26"/>
        <v>0</v>
      </c>
      <c r="BM40" s="68">
        <f t="shared" si="27"/>
        <v>0</v>
      </c>
      <c r="BN40" s="81">
        <f>IFERROR(INDEX(ШТ!$E$10:$AA$145,MATCH(BL40,ШТ!$E$10:$E$145,0),MATCH(BM40,ШТ!$E$9:$AA$9,0)),0)</f>
        <v>0</v>
      </c>
      <c r="BO40" s="88"/>
      <c r="BP40" s="67">
        <f t="shared" si="28"/>
        <v>0</v>
      </c>
      <c r="BQ40" s="68">
        <f t="shared" si="29"/>
        <v>0</v>
      </c>
      <c r="BR40" s="81">
        <f>IFERROR(INDEX('100 м.п.'!$E$12:$AA$140,MATCH(BP40,'100 м.п.'!$E$12:$E$140,0),MATCH(BQ40,'100 м.п.'!$E$11:$AA$11,0)),0)</f>
        <v>0</v>
      </c>
      <c r="BS40" s="91"/>
      <c r="BT40" s="80"/>
      <c r="BU40" s="67">
        <f t="shared" si="30"/>
        <v>0</v>
      </c>
      <c r="BV40" s="68">
        <f t="shared" si="31"/>
        <v>0</v>
      </c>
      <c r="BW40" s="81">
        <f>IFERROR(INDEX(ШТ!$E$10:$AA$145,MATCH(BU40,ШТ!$E$10:$E$145,0),MATCH(BV40,ШТ!$E$9:$AA$9,0)),0)</f>
        <v>0</v>
      </c>
      <c r="BX40" s="88"/>
      <c r="BY40" s="67">
        <f t="shared" si="32"/>
        <v>0</v>
      </c>
      <c r="BZ40" s="68">
        <f t="shared" si="33"/>
        <v>0</v>
      </c>
      <c r="CA40" s="81">
        <f>IFERROR(INDEX('100 м.п.'!$E$12:$AA$140,MATCH(BY40,'100 м.п.'!$E$12:$E$140,0),MATCH(BZ40,'100 м.п.'!$E$11:$AA$11,0)),0)</f>
        <v>0</v>
      </c>
      <c r="CB40" s="77"/>
      <c r="CC40" s="80"/>
      <c r="CD40" s="67">
        <f t="shared" si="34"/>
        <v>0</v>
      </c>
      <c r="CE40" s="68">
        <f t="shared" si="35"/>
        <v>0</v>
      </c>
      <c r="CF40" s="81">
        <f>IFERROR(INDEX(ШТ!$E$10:$AA$145,MATCH(CD40,ШТ!$E$10:$E$145,0),MATCH(CE40,ШТ!$E$9:$AA$9,0)),0)</f>
        <v>0</v>
      </c>
      <c r="CG40" s="88"/>
      <c r="CH40" s="67">
        <f t="shared" si="36"/>
        <v>0</v>
      </c>
      <c r="CI40" s="68">
        <f t="shared" si="37"/>
        <v>0</v>
      </c>
      <c r="CJ40" s="81">
        <f>IFERROR(INDEX('100 м.п.'!$E$12:$AA$140,MATCH(CH40,'100 м.п.'!$E$12:$E$140,0),MATCH(CI40,'100 м.п.'!$E$11:$AA$11,0)),0)</f>
        <v>0</v>
      </c>
      <c r="CK40" s="91"/>
      <c r="CL40" s="80"/>
      <c r="CM40" s="67">
        <f t="shared" si="38"/>
        <v>0</v>
      </c>
      <c r="CN40" s="68">
        <f t="shared" si="39"/>
        <v>0</v>
      </c>
      <c r="CO40" s="81">
        <f>IFERROR(INDEX(ШТ!$E$10:$AA$145,MATCH(CM40,ШТ!$E$10:$E$145,0),MATCH(CN40,ШТ!$E$9:$AA$9,0)),0)</f>
        <v>0</v>
      </c>
      <c r="CP40" s="88"/>
      <c r="CQ40" s="67">
        <f t="shared" si="40"/>
        <v>0</v>
      </c>
      <c r="CR40" s="68">
        <f t="shared" si="41"/>
        <v>0</v>
      </c>
      <c r="CS40" s="81">
        <f>IFERROR(INDEX('100 м.п.'!$E$12:$AA$140,MATCH(CQ40,'100 м.п.'!$E$12:$E$140,0),MATCH(CR40,'100 м.п.'!$E$11:$AA$11,0)),0)</f>
        <v>0</v>
      </c>
      <c r="CT40" s="91"/>
      <c r="CU40" s="80"/>
      <c r="CV40" s="67">
        <f t="shared" si="42"/>
        <v>0</v>
      </c>
      <c r="CW40" s="68">
        <f t="shared" si="43"/>
        <v>0</v>
      </c>
      <c r="CX40" s="81">
        <f>IFERROR(INDEX(ШТ!$E$10:$AA$145,MATCH(CV40,ШТ!$E$10:$E$145,0),MATCH(CW40,ШТ!$E$9:$AA$9,0)),0)</f>
        <v>0</v>
      </c>
      <c r="CY40" s="88"/>
      <c r="CZ40" s="67">
        <f t="shared" si="44"/>
        <v>0</v>
      </c>
      <c r="DA40" s="68">
        <f t="shared" si="45"/>
        <v>0</v>
      </c>
      <c r="DB40" s="81">
        <f>IFERROR(INDEX('100 м.п.'!$E$12:$AA$140,MATCH(CZ40,'100 м.п.'!$E$12:$E$140,0),MATCH(DA40,'100 м.п.'!$E$11:$AA$11,0)),0)</f>
        <v>0</v>
      </c>
      <c r="DC40" s="77"/>
      <c r="DD40" s="80"/>
      <c r="DE40" s="67">
        <f t="shared" si="46"/>
        <v>0</v>
      </c>
      <c r="DF40" s="68">
        <f t="shared" si="47"/>
        <v>0</v>
      </c>
      <c r="DG40" s="81">
        <f>IFERROR(INDEX(ШТ!$E$10:$AA$145,MATCH(DE40,ШТ!$E$10:$E$145,0),MATCH(DF40,ШТ!$E$9:$AA$9,0)),0)</f>
        <v>0</v>
      </c>
      <c r="DH40" s="88"/>
      <c r="DI40" s="67">
        <f t="shared" si="48"/>
        <v>0</v>
      </c>
      <c r="DJ40" s="68">
        <f t="shared" si="49"/>
        <v>0</v>
      </c>
      <c r="DK40" s="81">
        <f>IFERROR(INDEX('100 м.п.'!$E$12:$AA$140,MATCH(DI40,'100 м.п.'!$E$12:$E$140,0),MATCH(DJ40,'100 м.п.'!$E$11:$AA$11,0)),0)</f>
        <v>0</v>
      </c>
      <c r="DL40" s="91"/>
      <c r="DM40" s="80"/>
      <c r="DN40" s="67">
        <f t="shared" si="50"/>
        <v>0</v>
      </c>
      <c r="DO40" s="68">
        <f t="shared" si="51"/>
        <v>0</v>
      </c>
      <c r="DP40" s="81">
        <f>IFERROR(INDEX(ШТ!$E$10:$AA$145,MATCH(DN40,ШТ!$E$10:$E$145,0),MATCH(DO40,ШТ!$E$9:$AA$9,0)),0)</f>
        <v>0</v>
      </c>
      <c r="DQ40" s="88"/>
      <c r="DR40" s="67">
        <f t="shared" si="52"/>
        <v>0</v>
      </c>
      <c r="DS40" s="68">
        <f t="shared" si="53"/>
        <v>0</v>
      </c>
      <c r="DT40" s="81">
        <f>IFERROR(INDEX('100 м.п.'!$E$12:$AA$140,MATCH(DR40,'100 м.п.'!$E$12:$E$140,0),MATCH(DS40,'100 м.п.'!$E$11:$AA$11,0)),0)</f>
        <v>0</v>
      </c>
      <c r="DU40" s="77"/>
      <c r="DV40" s="80"/>
      <c r="DW40" s="67">
        <f t="shared" si="54"/>
        <v>0</v>
      </c>
      <c r="DX40" s="68">
        <f t="shared" si="55"/>
        <v>0</v>
      </c>
      <c r="DY40" s="81">
        <f>IFERROR(INDEX(ШТ!$E$10:$AA$145,MATCH(DW40,ШТ!$E$10:$E$145,0),MATCH(DX40,ШТ!$E$9:$AA$9,0)),0)</f>
        <v>0</v>
      </c>
      <c r="DZ40" s="88"/>
      <c r="EA40" s="67">
        <f t="shared" si="56"/>
        <v>0</v>
      </c>
      <c r="EB40" s="68">
        <f t="shared" si="57"/>
        <v>0</v>
      </c>
      <c r="EC40" s="81">
        <f>IFERROR(INDEX('100 м.п.'!$E$12:$AA$140,MATCH(EA40,'100 м.п.'!$E$12:$E$140,0),MATCH(EB40,'100 м.п.'!$E$11:$AA$11,0)),0)</f>
        <v>0</v>
      </c>
      <c r="ED40" s="91"/>
      <c r="EE40" s="80"/>
      <c r="EF40" s="67">
        <f t="shared" si="58"/>
        <v>0</v>
      </c>
      <c r="EG40" s="68">
        <f t="shared" si="59"/>
        <v>0</v>
      </c>
      <c r="EH40" s="81">
        <f>IFERROR(INDEX(ШТ!$E$10:$AA$145,MATCH(EF40,ШТ!$E$10:$E$145,0),MATCH(EG40,ШТ!$E$9:$AA$9,0)),0)</f>
        <v>0</v>
      </c>
      <c r="EI40" s="88"/>
      <c r="EJ40" s="67">
        <f t="shared" si="60"/>
        <v>0</v>
      </c>
      <c r="EK40" s="68">
        <f t="shared" si="61"/>
        <v>0</v>
      </c>
      <c r="EL40" s="81">
        <f>IFERROR(INDEX('100 м.п.'!$E$12:$AA$140,MATCH(EJ40,'100 м.п.'!$E$12:$E$140,0),MATCH(EK40,'100 м.п.'!$E$11:$AA$11,0)),0)</f>
        <v>0</v>
      </c>
      <c r="EM40" s="86" t="str">
        <f t="shared" si="62"/>
        <v/>
      </c>
      <c r="EN40" s="9" t="str">
        <f t="shared" si="63"/>
        <v/>
      </c>
      <c r="EO40" s="10" t="str">
        <f t="shared" si="64"/>
        <v/>
      </c>
      <c r="EP40" s="95">
        <f>IFERROR(RANK(EM40,$EM$5:$EM$54,0)+COUNTIF($EM$5:EM40,EM40)-1,0)</f>
        <v>0</v>
      </c>
      <c r="EQ40" s="4">
        <f>IFERROR(RANK(EN40,$EN$5:$EN$54,1)+COUNTIF($EN$5:EN40,EN40)-1,0)</f>
        <v>0</v>
      </c>
      <c r="ER40" s="4">
        <f>IFERROR(RANK(EO40,$EO$5:$EO$54,1)+COUNTIF($EO$5:EO40,EO40)-1,0)</f>
        <v>0</v>
      </c>
      <c r="ET40" s="6">
        <v>36</v>
      </c>
      <c r="EU40" s="11">
        <f t="shared" si="65"/>
        <v>0</v>
      </c>
      <c r="EV40" s="7">
        <f t="shared" si="66"/>
        <v>0</v>
      </c>
      <c r="EX40" s="6">
        <v>36</v>
      </c>
      <c r="EY40" s="11">
        <f t="shared" si="0"/>
        <v>0</v>
      </c>
      <c r="EZ40" s="7">
        <f t="shared" si="1"/>
        <v>0</v>
      </c>
      <c r="FB40" s="6">
        <v>36</v>
      </c>
      <c r="FC40" s="11">
        <f t="shared" si="67"/>
        <v>0</v>
      </c>
      <c r="FD40" s="7">
        <f t="shared" si="68"/>
        <v>0</v>
      </c>
    </row>
    <row r="41" spans="1:160" ht="15.75" customHeight="1">
      <c r="A41" s="3">
        <v>37</v>
      </c>
      <c r="B41" s="124" t="s">
        <v>56</v>
      </c>
      <c r="C41" s="122"/>
      <c r="D41" s="121"/>
      <c r="E41" s="122"/>
      <c r="F41" s="123"/>
      <c r="G41" s="122"/>
      <c r="H41" s="100"/>
      <c r="I41" s="80"/>
      <c r="J41" s="67">
        <f t="shared" si="2"/>
        <v>0</v>
      </c>
      <c r="K41" s="68">
        <f t="shared" si="3"/>
        <v>0</v>
      </c>
      <c r="L41" s="81">
        <f>IFERROR(INDEX(ШТ!$E$10:$AA$145,MATCH(J41,ШТ!$E$10:$E$145,0),MATCH(K41,ШТ!$E$9:$AA$9,0)),0)</f>
        <v>0</v>
      </c>
      <c r="M41" s="80"/>
      <c r="N41" s="67">
        <f t="shared" si="4"/>
        <v>0</v>
      </c>
      <c r="O41" s="68">
        <f t="shared" si="5"/>
        <v>0</v>
      </c>
      <c r="P41" s="81">
        <f>IFERROR(INDEX('100 м.п.'!$E$12:$AA$140,MATCH(N41,'100 м.п.'!$E$12:$E$140,0),MATCH(O41,'100 м.п.'!$E$11:$AA$11,0)),0)</f>
        <v>0</v>
      </c>
      <c r="Q41" s="91"/>
      <c r="R41" s="80"/>
      <c r="S41" s="67">
        <f t="shared" si="6"/>
        <v>0</v>
      </c>
      <c r="T41" s="68">
        <f t="shared" si="7"/>
        <v>0</v>
      </c>
      <c r="U41" s="81">
        <f>IFERROR(INDEX(ШТ!$E$10:$AA$145,MATCH(S41,ШТ!$E$10:$E$145,0),MATCH(T41,ШТ!$E$9:$AA$9,0)),0)</f>
        <v>0</v>
      </c>
      <c r="V41" s="80"/>
      <c r="W41" s="67">
        <f t="shared" si="8"/>
        <v>0</v>
      </c>
      <c r="X41" s="68">
        <f t="shared" si="9"/>
        <v>0</v>
      </c>
      <c r="Y41" s="81">
        <f>IFERROR(INDEX('100 м.п.'!$E$12:$AA$140,MATCH(W41,'100 м.п.'!$E$12:$E$140,0),MATCH(X41,'100 м.п.'!$E$11:$AA$11,0)),0)</f>
        <v>0</v>
      </c>
      <c r="Z41" s="100"/>
      <c r="AA41" s="80"/>
      <c r="AB41" s="67">
        <f t="shared" si="10"/>
        <v>0</v>
      </c>
      <c r="AC41" s="68">
        <f t="shared" si="11"/>
        <v>0</v>
      </c>
      <c r="AD41" s="81">
        <f>IFERROR(INDEX(ШТ!$E$10:$AA$145,MATCH(AB41,ШТ!$E$10:$E$145,0),MATCH(AC41,ШТ!$E$9:$AA$9,0)),0)</f>
        <v>0</v>
      </c>
      <c r="AE41" s="88"/>
      <c r="AF41" s="67">
        <f t="shared" si="12"/>
        <v>0</v>
      </c>
      <c r="AG41" s="68">
        <f t="shared" si="13"/>
        <v>0</v>
      </c>
      <c r="AH41" s="81">
        <f>IFERROR(INDEX('100 м.п.'!$E$12:$AA$140,MATCH(AF41,'100 м.п.'!$E$12:$E$140,0),MATCH(AG41,'100 м.п.'!$E$11:$AA$11,0)),0)</f>
        <v>0</v>
      </c>
      <c r="AI41" s="173"/>
      <c r="AJ41" s="80"/>
      <c r="AK41" s="67">
        <f t="shared" si="14"/>
        <v>0</v>
      </c>
      <c r="AL41" s="68">
        <f t="shared" si="15"/>
        <v>0</v>
      </c>
      <c r="AM41" s="81">
        <f>IFERROR(INDEX(ШТ!$E$10:$AA$145,MATCH(AK41,ШТ!$E$10:$E$145,0),MATCH(AL41,ШТ!$E$9:$AA$9,0)),0)</f>
        <v>0</v>
      </c>
      <c r="AN41" s="88"/>
      <c r="AO41" s="67">
        <f t="shared" si="16"/>
        <v>0</v>
      </c>
      <c r="AP41" s="68">
        <f t="shared" si="17"/>
        <v>0</v>
      </c>
      <c r="AQ41" s="81">
        <f>IFERROR(INDEX('100 м.п.'!$E$12:$AA$140,MATCH(AO41,'100 м.п.'!$E$12:$E$140,0),MATCH(AP41,'100 м.п.'!$E$11:$AA$11,0)),0)</f>
        <v>0</v>
      </c>
      <c r="AR41" s="77"/>
      <c r="AS41" s="80"/>
      <c r="AT41" s="67">
        <f t="shared" si="18"/>
        <v>0</v>
      </c>
      <c r="AU41" s="68">
        <f t="shared" si="19"/>
        <v>0</v>
      </c>
      <c r="AV41" s="81">
        <f>IFERROR(INDEX(ШТ!$E$10:$AA$145,MATCH(AT41,ШТ!$E$10:$E$145,0),MATCH(AU41,ШТ!$E$9:$AA$9,0)),0)</f>
        <v>0</v>
      </c>
      <c r="AW41" s="88"/>
      <c r="AX41" s="67">
        <f t="shared" si="20"/>
        <v>0</v>
      </c>
      <c r="AY41" s="68">
        <f t="shared" si="21"/>
        <v>0</v>
      </c>
      <c r="AZ41" s="81">
        <f>IFERROR(INDEX('100 м.п.'!$E$12:$AA$140,MATCH(AX41,'100 м.п.'!$E$12:$E$140,0),MATCH(AY41,'100 м.п.'!$E$11:$AA$11,0)),0)</f>
        <v>0</v>
      </c>
      <c r="BA41" s="91"/>
      <c r="BB41" s="80"/>
      <c r="BC41" s="67">
        <f t="shared" si="22"/>
        <v>0</v>
      </c>
      <c r="BD41" s="68">
        <f t="shared" si="23"/>
        <v>0</v>
      </c>
      <c r="BE41" s="81">
        <f>IFERROR(INDEX(ШТ!$E$10:$AA$145,MATCH(BC41,ШТ!$E$10:$E$145,0),MATCH(BD41,ШТ!$E$9:$AA$9,0)),0)</f>
        <v>0</v>
      </c>
      <c r="BF41" s="88"/>
      <c r="BG41" s="67">
        <f t="shared" si="24"/>
        <v>0</v>
      </c>
      <c r="BH41" s="68">
        <f t="shared" si="25"/>
        <v>0</v>
      </c>
      <c r="BI41" s="81">
        <f>IFERROR(INDEX('100 м.п.'!$E$12:$AA$140,MATCH(BG41,'100 м.п.'!$E$12:$E$140,0),MATCH(BH41,'100 м.п.'!$E$11:$AA$11,0)),0)</f>
        <v>0</v>
      </c>
      <c r="BJ41" s="77"/>
      <c r="BK41" s="80"/>
      <c r="BL41" s="67">
        <f t="shared" si="26"/>
        <v>0</v>
      </c>
      <c r="BM41" s="68">
        <f t="shared" si="27"/>
        <v>0</v>
      </c>
      <c r="BN41" s="81">
        <f>IFERROR(INDEX(ШТ!$E$10:$AA$145,MATCH(BL41,ШТ!$E$10:$E$145,0),MATCH(BM41,ШТ!$E$9:$AA$9,0)),0)</f>
        <v>0</v>
      </c>
      <c r="BO41" s="88"/>
      <c r="BP41" s="67">
        <f t="shared" si="28"/>
        <v>0</v>
      </c>
      <c r="BQ41" s="68">
        <f t="shared" si="29"/>
        <v>0</v>
      </c>
      <c r="BR41" s="81">
        <f>IFERROR(INDEX('100 м.п.'!$E$12:$AA$140,MATCH(BP41,'100 м.п.'!$E$12:$E$140,0),MATCH(BQ41,'100 м.п.'!$E$11:$AA$11,0)),0)</f>
        <v>0</v>
      </c>
      <c r="BS41" s="91"/>
      <c r="BT41" s="80"/>
      <c r="BU41" s="67">
        <f t="shared" si="30"/>
        <v>0</v>
      </c>
      <c r="BV41" s="68">
        <f t="shared" si="31"/>
        <v>0</v>
      </c>
      <c r="BW41" s="81">
        <f>IFERROR(INDEX(ШТ!$E$10:$AA$145,MATCH(BU41,ШТ!$E$10:$E$145,0),MATCH(BV41,ШТ!$E$9:$AA$9,0)),0)</f>
        <v>0</v>
      </c>
      <c r="BX41" s="88"/>
      <c r="BY41" s="67">
        <f t="shared" si="32"/>
        <v>0</v>
      </c>
      <c r="BZ41" s="68">
        <f t="shared" si="33"/>
        <v>0</v>
      </c>
      <c r="CA41" s="81">
        <f>IFERROR(INDEX('100 м.п.'!$E$12:$AA$140,MATCH(BY41,'100 м.п.'!$E$12:$E$140,0),MATCH(BZ41,'100 м.п.'!$E$11:$AA$11,0)),0)</f>
        <v>0</v>
      </c>
      <c r="CB41" s="77"/>
      <c r="CC41" s="80"/>
      <c r="CD41" s="67">
        <f t="shared" si="34"/>
        <v>0</v>
      </c>
      <c r="CE41" s="68">
        <f t="shared" si="35"/>
        <v>0</v>
      </c>
      <c r="CF41" s="81">
        <f>IFERROR(INDEX(ШТ!$E$10:$AA$145,MATCH(CD41,ШТ!$E$10:$E$145,0),MATCH(CE41,ШТ!$E$9:$AA$9,0)),0)</f>
        <v>0</v>
      </c>
      <c r="CG41" s="88"/>
      <c r="CH41" s="67">
        <f t="shared" si="36"/>
        <v>0</v>
      </c>
      <c r="CI41" s="68">
        <f t="shared" si="37"/>
        <v>0</v>
      </c>
      <c r="CJ41" s="81">
        <f>IFERROR(INDEX('100 м.п.'!$E$12:$AA$140,MATCH(CH41,'100 м.п.'!$E$12:$E$140,0),MATCH(CI41,'100 м.п.'!$E$11:$AA$11,0)),0)</f>
        <v>0</v>
      </c>
      <c r="CK41" s="91"/>
      <c r="CL41" s="80"/>
      <c r="CM41" s="67">
        <f t="shared" si="38"/>
        <v>0</v>
      </c>
      <c r="CN41" s="68">
        <f t="shared" si="39"/>
        <v>0</v>
      </c>
      <c r="CO41" s="81">
        <f>IFERROR(INDEX(ШТ!$E$10:$AA$145,MATCH(CM41,ШТ!$E$10:$E$145,0),MATCH(CN41,ШТ!$E$9:$AA$9,0)),0)</f>
        <v>0</v>
      </c>
      <c r="CP41" s="88"/>
      <c r="CQ41" s="67">
        <f t="shared" si="40"/>
        <v>0</v>
      </c>
      <c r="CR41" s="68">
        <f t="shared" si="41"/>
        <v>0</v>
      </c>
      <c r="CS41" s="81">
        <f>IFERROR(INDEX('100 м.п.'!$E$12:$AA$140,MATCH(CQ41,'100 м.п.'!$E$12:$E$140,0),MATCH(CR41,'100 м.п.'!$E$11:$AA$11,0)),0)</f>
        <v>0</v>
      </c>
      <c r="CT41" s="91"/>
      <c r="CU41" s="80"/>
      <c r="CV41" s="67">
        <f t="shared" si="42"/>
        <v>0</v>
      </c>
      <c r="CW41" s="68">
        <f t="shared" si="43"/>
        <v>0</v>
      </c>
      <c r="CX41" s="81">
        <f>IFERROR(INDEX(ШТ!$E$10:$AA$145,MATCH(CV41,ШТ!$E$10:$E$145,0),MATCH(CW41,ШТ!$E$9:$AA$9,0)),0)</f>
        <v>0</v>
      </c>
      <c r="CY41" s="88"/>
      <c r="CZ41" s="67">
        <f t="shared" si="44"/>
        <v>0</v>
      </c>
      <c r="DA41" s="68">
        <f t="shared" si="45"/>
        <v>0</v>
      </c>
      <c r="DB41" s="81">
        <f>IFERROR(INDEX('100 м.п.'!$E$12:$AA$140,MATCH(CZ41,'100 м.п.'!$E$12:$E$140,0),MATCH(DA41,'100 м.п.'!$E$11:$AA$11,0)),0)</f>
        <v>0</v>
      </c>
      <c r="DC41" s="77"/>
      <c r="DD41" s="80"/>
      <c r="DE41" s="67">
        <f t="shared" si="46"/>
        <v>0</v>
      </c>
      <c r="DF41" s="68">
        <f t="shared" si="47"/>
        <v>0</v>
      </c>
      <c r="DG41" s="81">
        <f>IFERROR(INDEX(ШТ!$E$10:$AA$145,MATCH(DE41,ШТ!$E$10:$E$145,0),MATCH(DF41,ШТ!$E$9:$AA$9,0)),0)</f>
        <v>0</v>
      </c>
      <c r="DH41" s="88"/>
      <c r="DI41" s="67">
        <f t="shared" si="48"/>
        <v>0</v>
      </c>
      <c r="DJ41" s="68">
        <f t="shared" si="49"/>
        <v>0</v>
      </c>
      <c r="DK41" s="81">
        <f>IFERROR(INDEX('100 м.п.'!$E$12:$AA$140,MATCH(DI41,'100 м.п.'!$E$12:$E$140,0),MATCH(DJ41,'100 м.п.'!$E$11:$AA$11,0)),0)</f>
        <v>0</v>
      </c>
      <c r="DL41" s="91"/>
      <c r="DM41" s="80"/>
      <c r="DN41" s="67">
        <f t="shared" si="50"/>
        <v>0</v>
      </c>
      <c r="DO41" s="68">
        <f t="shared" si="51"/>
        <v>0</v>
      </c>
      <c r="DP41" s="81">
        <f>IFERROR(INDEX(ШТ!$E$10:$AA$145,MATCH(DN41,ШТ!$E$10:$E$145,0),MATCH(DO41,ШТ!$E$9:$AA$9,0)),0)</f>
        <v>0</v>
      </c>
      <c r="DQ41" s="88"/>
      <c r="DR41" s="67">
        <f t="shared" si="52"/>
        <v>0</v>
      </c>
      <c r="DS41" s="68">
        <f t="shared" si="53"/>
        <v>0</v>
      </c>
      <c r="DT41" s="81">
        <f>IFERROR(INDEX('100 м.п.'!$E$12:$AA$140,MATCH(DR41,'100 м.п.'!$E$12:$E$140,0),MATCH(DS41,'100 м.п.'!$E$11:$AA$11,0)),0)</f>
        <v>0</v>
      </c>
      <c r="DU41" s="77"/>
      <c r="DV41" s="80"/>
      <c r="DW41" s="67">
        <f t="shared" si="54"/>
        <v>0</v>
      </c>
      <c r="DX41" s="68">
        <f t="shared" si="55"/>
        <v>0</v>
      </c>
      <c r="DY41" s="81">
        <f>IFERROR(INDEX(ШТ!$E$10:$AA$145,MATCH(DW41,ШТ!$E$10:$E$145,0),MATCH(DX41,ШТ!$E$9:$AA$9,0)),0)</f>
        <v>0</v>
      </c>
      <c r="DZ41" s="88"/>
      <c r="EA41" s="67">
        <f t="shared" si="56"/>
        <v>0</v>
      </c>
      <c r="EB41" s="68">
        <f t="shared" si="57"/>
        <v>0</v>
      </c>
      <c r="EC41" s="81">
        <f>IFERROR(INDEX('100 м.п.'!$E$12:$AA$140,MATCH(EA41,'100 м.п.'!$E$12:$E$140,0),MATCH(EB41,'100 м.п.'!$E$11:$AA$11,0)),0)</f>
        <v>0</v>
      </c>
      <c r="ED41" s="91"/>
      <c r="EE41" s="80"/>
      <c r="EF41" s="67">
        <f t="shared" si="58"/>
        <v>0</v>
      </c>
      <c r="EG41" s="68">
        <f t="shared" si="59"/>
        <v>0</v>
      </c>
      <c r="EH41" s="81">
        <f>IFERROR(INDEX(ШТ!$E$10:$AA$145,MATCH(EF41,ШТ!$E$10:$E$145,0),MATCH(EG41,ШТ!$E$9:$AA$9,0)),0)</f>
        <v>0</v>
      </c>
      <c r="EI41" s="88"/>
      <c r="EJ41" s="67">
        <f t="shared" si="60"/>
        <v>0</v>
      </c>
      <c r="EK41" s="68">
        <f t="shared" si="61"/>
        <v>0</v>
      </c>
      <c r="EL41" s="81">
        <f>IFERROR(INDEX('100 м.п.'!$E$12:$AA$140,MATCH(EJ41,'100 м.п.'!$E$12:$E$140,0),MATCH(EK41,'100 м.п.'!$E$11:$AA$11,0)),0)</f>
        <v>0</v>
      </c>
      <c r="EM41" s="86" t="str">
        <f t="shared" si="62"/>
        <v/>
      </c>
      <c r="EN41" s="9" t="str">
        <f t="shared" si="63"/>
        <v/>
      </c>
      <c r="EO41" s="10" t="str">
        <f t="shared" si="64"/>
        <v/>
      </c>
      <c r="EP41" s="95">
        <f>IFERROR(RANK(EM41,$EM$5:$EM$54,0)+COUNTIF($EM$5:EM41,EM41)-1,0)</f>
        <v>0</v>
      </c>
      <c r="EQ41" s="4">
        <f>IFERROR(RANK(EN41,$EN$5:$EN$54,1)+COUNTIF($EN$5:EN41,EN41)-1,0)</f>
        <v>0</v>
      </c>
      <c r="ER41" s="4">
        <f>IFERROR(RANK(EO41,$EO$5:$EO$54,1)+COUNTIF($EO$5:EO41,EO41)-1,0)</f>
        <v>0</v>
      </c>
      <c r="ET41" s="6">
        <v>37</v>
      </c>
      <c r="EU41" s="11">
        <f t="shared" si="65"/>
        <v>0</v>
      </c>
      <c r="EV41" s="7">
        <f t="shared" si="66"/>
        <v>0</v>
      </c>
      <c r="EX41" s="6">
        <v>37</v>
      </c>
      <c r="EY41" s="11">
        <f t="shared" si="0"/>
        <v>0</v>
      </c>
      <c r="EZ41" s="7">
        <f t="shared" si="1"/>
        <v>0</v>
      </c>
      <c r="FB41" s="6">
        <v>37</v>
      </c>
      <c r="FC41" s="11">
        <f t="shared" si="67"/>
        <v>0</v>
      </c>
      <c r="FD41" s="7">
        <f t="shared" si="68"/>
        <v>0</v>
      </c>
    </row>
    <row r="42" spans="1:160" ht="15.75" customHeight="1">
      <c r="A42" s="3">
        <v>38</v>
      </c>
      <c r="B42" s="124" t="s">
        <v>57</v>
      </c>
      <c r="C42" s="122"/>
      <c r="D42" s="121"/>
      <c r="E42" s="122"/>
      <c r="F42" s="123"/>
      <c r="G42" s="122"/>
      <c r="H42" s="100"/>
      <c r="I42" s="80"/>
      <c r="J42" s="67">
        <f t="shared" si="2"/>
        <v>0</v>
      </c>
      <c r="K42" s="68">
        <f t="shared" si="3"/>
        <v>0</v>
      </c>
      <c r="L42" s="81">
        <f>IFERROR(INDEX(ШТ!$E$10:$AA$145,MATCH(J42,ШТ!$E$10:$E$145,0),MATCH(K42,ШТ!$E$9:$AA$9,0)),0)</f>
        <v>0</v>
      </c>
      <c r="M42" s="80"/>
      <c r="N42" s="67">
        <f t="shared" si="4"/>
        <v>0</v>
      </c>
      <c r="O42" s="68">
        <f t="shared" si="5"/>
        <v>0</v>
      </c>
      <c r="P42" s="81">
        <f>IFERROR(INDEX('100 м.п.'!$E$12:$AA$140,MATCH(N42,'100 м.п.'!$E$12:$E$140,0),MATCH(O42,'100 м.п.'!$E$11:$AA$11,0)),0)</f>
        <v>0</v>
      </c>
      <c r="Q42" s="91"/>
      <c r="R42" s="80"/>
      <c r="S42" s="67">
        <f t="shared" si="6"/>
        <v>0</v>
      </c>
      <c r="T42" s="68">
        <f t="shared" si="7"/>
        <v>0</v>
      </c>
      <c r="U42" s="81">
        <f>IFERROR(INDEX(ШТ!$E$10:$AA$145,MATCH(S42,ШТ!$E$10:$E$145,0),MATCH(T42,ШТ!$E$9:$AA$9,0)),0)</f>
        <v>0</v>
      </c>
      <c r="V42" s="80"/>
      <c r="W42" s="67">
        <f t="shared" si="8"/>
        <v>0</v>
      </c>
      <c r="X42" s="68">
        <f t="shared" si="9"/>
        <v>0</v>
      </c>
      <c r="Y42" s="81">
        <f>IFERROR(INDEX('100 м.п.'!$E$12:$AA$140,MATCH(W42,'100 м.п.'!$E$12:$E$140,0),MATCH(X42,'100 м.п.'!$E$11:$AA$11,0)),0)</f>
        <v>0</v>
      </c>
      <c r="Z42" s="100"/>
      <c r="AA42" s="80"/>
      <c r="AB42" s="67">
        <f t="shared" si="10"/>
        <v>0</v>
      </c>
      <c r="AC42" s="68">
        <f t="shared" si="11"/>
        <v>0</v>
      </c>
      <c r="AD42" s="81">
        <f>IFERROR(INDEX(ШТ!$E$10:$AA$145,MATCH(AB42,ШТ!$E$10:$E$145,0),MATCH(AC42,ШТ!$E$9:$AA$9,0)),0)</f>
        <v>0</v>
      </c>
      <c r="AE42" s="88"/>
      <c r="AF42" s="67">
        <f t="shared" si="12"/>
        <v>0</v>
      </c>
      <c r="AG42" s="68">
        <f t="shared" si="13"/>
        <v>0</v>
      </c>
      <c r="AH42" s="81">
        <f>IFERROR(INDEX('100 м.п.'!$E$12:$AA$140,MATCH(AF42,'100 м.п.'!$E$12:$E$140,0),MATCH(AG42,'100 м.п.'!$E$11:$AA$11,0)),0)</f>
        <v>0</v>
      </c>
      <c r="AI42" s="173"/>
      <c r="AJ42" s="80"/>
      <c r="AK42" s="67">
        <f t="shared" si="14"/>
        <v>0</v>
      </c>
      <c r="AL42" s="68">
        <f t="shared" si="15"/>
        <v>0</v>
      </c>
      <c r="AM42" s="81">
        <f>IFERROR(INDEX(ШТ!$E$10:$AA$145,MATCH(AK42,ШТ!$E$10:$E$145,0),MATCH(AL42,ШТ!$E$9:$AA$9,0)),0)</f>
        <v>0</v>
      </c>
      <c r="AN42" s="88"/>
      <c r="AO42" s="67">
        <f t="shared" si="16"/>
        <v>0</v>
      </c>
      <c r="AP42" s="68">
        <f t="shared" si="17"/>
        <v>0</v>
      </c>
      <c r="AQ42" s="81">
        <f>IFERROR(INDEX('100 м.п.'!$E$12:$AA$140,MATCH(AO42,'100 м.п.'!$E$12:$E$140,0),MATCH(AP42,'100 м.п.'!$E$11:$AA$11,0)),0)</f>
        <v>0</v>
      </c>
      <c r="AR42" s="77"/>
      <c r="AS42" s="80"/>
      <c r="AT42" s="67">
        <f t="shared" si="18"/>
        <v>0</v>
      </c>
      <c r="AU42" s="68">
        <f t="shared" si="19"/>
        <v>0</v>
      </c>
      <c r="AV42" s="81">
        <f>IFERROR(INDEX(ШТ!$E$10:$AA$145,MATCH(AT42,ШТ!$E$10:$E$145,0),MATCH(AU42,ШТ!$E$9:$AA$9,0)),0)</f>
        <v>0</v>
      </c>
      <c r="AW42" s="88"/>
      <c r="AX42" s="67">
        <f t="shared" si="20"/>
        <v>0</v>
      </c>
      <c r="AY42" s="68">
        <f t="shared" si="21"/>
        <v>0</v>
      </c>
      <c r="AZ42" s="81">
        <f>IFERROR(INDEX('100 м.п.'!$E$12:$AA$140,MATCH(AX42,'100 м.п.'!$E$12:$E$140,0),MATCH(AY42,'100 м.п.'!$E$11:$AA$11,0)),0)</f>
        <v>0</v>
      </c>
      <c r="BA42" s="91"/>
      <c r="BB42" s="80"/>
      <c r="BC42" s="67">
        <f t="shared" si="22"/>
        <v>0</v>
      </c>
      <c r="BD42" s="68">
        <f t="shared" si="23"/>
        <v>0</v>
      </c>
      <c r="BE42" s="81">
        <f>IFERROR(INDEX(ШТ!$E$10:$AA$145,MATCH(BC42,ШТ!$E$10:$E$145,0),MATCH(BD42,ШТ!$E$9:$AA$9,0)),0)</f>
        <v>0</v>
      </c>
      <c r="BF42" s="88"/>
      <c r="BG42" s="67">
        <f t="shared" si="24"/>
        <v>0</v>
      </c>
      <c r="BH42" s="68">
        <f t="shared" si="25"/>
        <v>0</v>
      </c>
      <c r="BI42" s="81">
        <f>IFERROR(INDEX('100 м.п.'!$E$12:$AA$140,MATCH(BG42,'100 м.п.'!$E$12:$E$140,0),MATCH(BH42,'100 м.п.'!$E$11:$AA$11,0)),0)</f>
        <v>0</v>
      </c>
      <c r="BJ42" s="77"/>
      <c r="BK42" s="80"/>
      <c r="BL42" s="67">
        <f t="shared" si="26"/>
        <v>0</v>
      </c>
      <c r="BM42" s="68">
        <f t="shared" si="27"/>
        <v>0</v>
      </c>
      <c r="BN42" s="81">
        <f>IFERROR(INDEX(ШТ!$E$10:$AA$145,MATCH(BL42,ШТ!$E$10:$E$145,0),MATCH(BM42,ШТ!$E$9:$AA$9,0)),0)</f>
        <v>0</v>
      </c>
      <c r="BO42" s="88"/>
      <c r="BP42" s="67">
        <f t="shared" si="28"/>
        <v>0</v>
      </c>
      <c r="BQ42" s="68">
        <f t="shared" si="29"/>
        <v>0</v>
      </c>
      <c r="BR42" s="81">
        <f>IFERROR(INDEX('100 м.п.'!$E$12:$AA$140,MATCH(BP42,'100 м.п.'!$E$12:$E$140,0),MATCH(BQ42,'100 м.п.'!$E$11:$AA$11,0)),0)</f>
        <v>0</v>
      </c>
      <c r="BS42" s="91"/>
      <c r="BT42" s="80"/>
      <c r="BU42" s="67">
        <f t="shared" si="30"/>
        <v>0</v>
      </c>
      <c r="BV42" s="68">
        <f t="shared" si="31"/>
        <v>0</v>
      </c>
      <c r="BW42" s="81">
        <f>IFERROR(INDEX(ШТ!$E$10:$AA$145,MATCH(BU42,ШТ!$E$10:$E$145,0),MATCH(BV42,ШТ!$E$9:$AA$9,0)),0)</f>
        <v>0</v>
      </c>
      <c r="BX42" s="88"/>
      <c r="BY42" s="67">
        <f t="shared" si="32"/>
        <v>0</v>
      </c>
      <c r="BZ42" s="68">
        <f t="shared" si="33"/>
        <v>0</v>
      </c>
      <c r="CA42" s="81">
        <f>IFERROR(INDEX('100 м.п.'!$E$12:$AA$140,MATCH(BY42,'100 м.п.'!$E$12:$E$140,0),MATCH(BZ42,'100 м.п.'!$E$11:$AA$11,0)),0)</f>
        <v>0</v>
      </c>
      <c r="CB42" s="77"/>
      <c r="CC42" s="80"/>
      <c r="CD42" s="67">
        <f t="shared" si="34"/>
        <v>0</v>
      </c>
      <c r="CE42" s="68">
        <f t="shared" si="35"/>
        <v>0</v>
      </c>
      <c r="CF42" s="81">
        <f>IFERROR(INDEX(ШТ!$E$10:$AA$145,MATCH(CD42,ШТ!$E$10:$E$145,0),MATCH(CE42,ШТ!$E$9:$AA$9,0)),0)</f>
        <v>0</v>
      </c>
      <c r="CG42" s="88"/>
      <c r="CH42" s="67">
        <f t="shared" si="36"/>
        <v>0</v>
      </c>
      <c r="CI42" s="68">
        <f t="shared" si="37"/>
        <v>0</v>
      </c>
      <c r="CJ42" s="81">
        <f>IFERROR(INDEX('100 м.п.'!$E$12:$AA$140,MATCH(CH42,'100 м.п.'!$E$12:$E$140,0),MATCH(CI42,'100 м.п.'!$E$11:$AA$11,0)),0)</f>
        <v>0</v>
      </c>
      <c r="CK42" s="91"/>
      <c r="CL42" s="80"/>
      <c r="CM42" s="67">
        <f t="shared" si="38"/>
        <v>0</v>
      </c>
      <c r="CN42" s="68">
        <f t="shared" si="39"/>
        <v>0</v>
      </c>
      <c r="CO42" s="81">
        <f>IFERROR(INDEX(ШТ!$E$10:$AA$145,MATCH(CM42,ШТ!$E$10:$E$145,0),MATCH(CN42,ШТ!$E$9:$AA$9,0)),0)</f>
        <v>0</v>
      </c>
      <c r="CP42" s="88"/>
      <c r="CQ42" s="67">
        <f t="shared" si="40"/>
        <v>0</v>
      </c>
      <c r="CR42" s="68">
        <f t="shared" si="41"/>
        <v>0</v>
      </c>
      <c r="CS42" s="81">
        <f>IFERROR(INDEX('100 м.п.'!$E$12:$AA$140,MATCH(CQ42,'100 м.п.'!$E$12:$E$140,0),MATCH(CR42,'100 м.п.'!$E$11:$AA$11,0)),0)</f>
        <v>0</v>
      </c>
      <c r="CT42" s="91"/>
      <c r="CU42" s="80"/>
      <c r="CV42" s="67">
        <f t="shared" si="42"/>
        <v>0</v>
      </c>
      <c r="CW42" s="68">
        <f t="shared" si="43"/>
        <v>0</v>
      </c>
      <c r="CX42" s="81">
        <f>IFERROR(INDEX(ШТ!$E$10:$AA$145,MATCH(CV42,ШТ!$E$10:$E$145,0),MATCH(CW42,ШТ!$E$9:$AA$9,0)),0)</f>
        <v>0</v>
      </c>
      <c r="CY42" s="88"/>
      <c r="CZ42" s="67">
        <f t="shared" si="44"/>
        <v>0</v>
      </c>
      <c r="DA42" s="68">
        <f t="shared" si="45"/>
        <v>0</v>
      </c>
      <c r="DB42" s="81">
        <f>IFERROR(INDEX('100 м.п.'!$E$12:$AA$140,MATCH(CZ42,'100 м.п.'!$E$12:$E$140,0),MATCH(DA42,'100 м.п.'!$E$11:$AA$11,0)),0)</f>
        <v>0</v>
      </c>
      <c r="DC42" s="77"/>
      <c r="DD42" s="80"/>
      <c r="DE42" s="67">
        <f t="shared" si="46"/>
        <v>0</v>
      </c>
      <c r="DF42" s="68">
        <f t="shared" si="47"/>
        <v>0</v>
      </c>
      <c r="DG42" s="81">
        <f>IFERROR(INDEX(ШТ!$E$10:$AA$145,MATCH(DE42,ШТ!$E$10:$E$145,0),MATCH(DF42,ШТ!$E$9:$AA$9,0)),0)</f>
        <v>0</v>
      </c>
      <c r="DH42" s="88"/>
      <c r="DI42" s="67">
        <f t="shared" si="48"/>
        <v>0</v>
      </c>
      <c r="DJ42" s="68">
        <f t="shared" si="49"/>
        <v>0</v>
      </c>
      <c r="DK42" s="81">
        <f>IFERROR(INDEX('100 м.п.'!$E$12:$AA$140,MATCH(DI42,'100 м.п.'!$E$12:$E$140,0),MATCH(DJ42,'100 м.п.'!$E$11:$AA$11,0)),0)</f>
        <v>0</v>
      </c>
      <c r="DL42" s="91"/>
      <c r="DM42" s="80"/>
      <c r="DN42" s="67">
        <f t="shared" si="50"/>
        <v>0</v>
      </c>
      <c r="DO42" s="68">
        <f t="shared" si="51"/>
        <v>0</v>
      </c>
      <c r="DP42" s="81">
        <f>IFERROR(INDEX(ШТ!$E$10:$AA$145,MATCH(DN42,ШТ!$E$10:$E$145,0),MATCH(DO42,ШТ!$E$9:$AA$9,0)),0)</f>
        <v>0</v>
      </c>
      <c r="DQ42" s="88"/>
      <c r="DR42" s="67">
        <f t="shared" si="52"/>
        <v>0</v>
      </c>
      <c r="DS42" s="68">
        <f t="shared" si="53"/>
        <v>0</v>
      </c>
      <c r="DT42" s="81">
        <f>IFERROR(INDEX('100 м.п.'!$E$12:$AA$140,MATCH(DR42,'100 м.п.'!$E$12:$E$140,0),MATCH(DS42,'100 м.п.'!$E$11:$AA$11,0)),0)</f>
        <v>0</v>
      </c>
      <c r="DU42" s="77"/>
      <c r="DV42" s="80"/>
      <c r="DW42" s="67">
        <f t="shared" si="54"/>
        <v>0</v>
      </c>
      <c r="DX42" s="68">
        <f t="shared" si="55"/>
        <v>0</v>
      </c>
      <c r="DY42" s="81">
        <f>IFERROR(INDEX(ШТ!$E$10:$AA$145,MATCH(DW42,ШТ!$E$10:$E$145,0),MATCH(DX42,ШТ!$E$9:$AA$9,0)),0)</f>
        <v>0</v>
      </c>
      <c r="DZ42" s="88"/>
      <c r="EA42" s="67">
        <f t="shared" si="56"/>
        <v>0</v>
      </c>
      <c r="EB42" s="68">
        <f t="shared" si="57"/>
        <v>0</v>
      </c>
      <c r="EC42" s="81">
        <f>IFERROR(INDEX('100 м.п.'!$E$12:$AA$140,MATCH(EA42,'100 м.п.'!$E$12:$E$140,0),MATCH(EB42,'100 м.п.'!$E$11:$AA$11,0)),0)</f>
        <v>0</v>
      </c>
      <c r="ED42" s="91"/>
      <c r="EE42" s="80"/>
      <c r="EF42" s="67">
        <f t="shared" si="58"/>
        <v>0</v>
      </c>
      <c r="EG42" s="68">
        <f t="shared" si="59"/>
        <v>0</v>
      </c>
      <c r="EH42" s="81">
        <f>IFERROR(INDEX(ШТ!$E$10:$AA$145,MATCH(EF42,ШТ!$E$10:$E$145,0),MATCH(EG42,ШТ!$E$9:$AA$9,0)),0)</f>
        <v>0</v>
      </c>
      <c r="EI42" s="88"/>
      <c r="EJ42" s="67">
        <f t="shared" si="60"/>
        <v>0</v>
      </c>
      <c r="EK42" s="68">
        <f t="shared" si="61"/>
        <v>0</v>
      </c>
      <c r="EL42" s="81">
        <f>IFERROR(INDEX('100 м.п.'!$E$12:$AA$140,MATCH(EJ42,'100 м.п.'!$E$12:$E$140,0),MATCH(EK42,'100 м.п.'!$E$11:$AA$11,0)),0)</f>
        <v>0</v>
      </c>
      <c r="EM42" s="86" t="str">
        <f t="shared" si="62"/>
        <v/>
      </c>
      <c r="EN42" s="9" t="str">
        <f t="shared" si="63"/>
        <v/>
      </c>
      <c r="EO42" s="10" t="str">
        <f t="shared" si="64"/>
        <v/>
      </c>
      <c r="EP42" s="95">
        <f>IFERROR(RANK(EM42,$EM$5:$EM$54,0)+COUNTIF($EM$5:EM42,EM42)-1,0)</f>
        <v>0</v>
      </c>
      <c r="EQ42" s="4">
        <f>IFERROR(RANK(EN42,$EN$5:$EN$54,1)+COUNTIF($EN$5:EN42,EN42)-1,0)</f>
        <v>0</v>
      </c>
      <c r="ER42" s="4">
        <f>IFERROR(RANK(EO42,$EO$5:$EO$54,1)+COUNTIF($EO$5:EO42,EO42)-1,0)</f>
        <v>0</v>
      </c>
      <c r="ET42" s="6">
        <v>38</v>
      </c>
      <c r="EU42" s="11">
        <f t="shared" si="65"/>
        <v>0</v>
      </c>
      <c r="EV42" s="7">
        <f t="shared" si="66"/>
        <v>0</v>
      </c>
      <c r="EX42" s="6">
        <v>38</v>
      </c>
      <c r="EY42" s="11">
        <f t="shared" si="0"/>
        <v>0</v>
      </c>
      <c r="EZ42" s="7">
        <f t="shared" si="1"/>
        <v>0</v>
      </c>
      <c r="FB42" s="6">
        <v>38</v>
      </c>
      <c r="FC42" s="11">
        <f t="shared" si="67"/>
        <v>0</v>
      </c>
      <c r="FD42" s="7">
        <f t="shared" si="68"/>
        <v>0</v>
      </c>
    </row>
    <row r="43" spans="1:160" ht="15.75" customHeight="1">
      <c r="A43" s="3">
        <v>39</v>
      </c>
      <c r="B43" s="124" t="s">
        <v>58</v>
      </c>
      <c r="C43" s="122"/>
      <c r="D43" s="121"/>
      <c r="E43" s="122"/>
      <c r="F43" s="123"/>
      <c r="G43" s="122"/>
      <c r="H43" s="100"/>
      <c r="I43" s="80"/>
      <c r="J43" s="67">
        <f t="shared" si="2"/>
        <v>0</v>
      </c>
      <c r="K43" s="68">
        <f t="shared" si="3"/>
        <v>0</v>
      </c>
      <c r="L43" s="81">
        <f>IFERROR(INDEX(ШТ!$E$10:$AA$145,MATCH(J43,ШТ!$E$10:$E$145,0),MATCH(K43,ШТ!$E$9:$AA$9,0)),0)</f>
        <v>0</v>
      </c>
      <c r="M43" s="80"/>
      <c r="N43" s="67">
        <f t="shared" si="4"/>
        <v>0</v>
      </c>
      <c r="O43" s="68">
        <f t="shared" si="5"/>
        <v>0</v>
      </c>
      <c r="P43" s="81">
        <f>IFERROR(INDEX('100 м.п.'!$E$12:$AA$140,MATCH(N43,'100 м.п.'!$E$12:$E$140,0),MATCH(O43,'100 м.п.'!$E$11:$AA$11,0)),0)</f>
        <v>0</v>
      </c>
      <c r="Q43" s="91"/>
      <c r="R43" s="80"/>
      <c r="S43" s="67">
        <f t="shared" si="6"/>
        <v>0</v>
      </c>
      <c r="T43" s="68">
        <f t="shared" si="7"/>
        <v>0</v>
      </c>
      <c r="U43" s="81">
        <f>IFERROR(INDEX(ШТ!$E$10:$AA$145,MATCH(S43,ШТ!$E$10:$E$145,0),MATCH(T43,ШТ!$E$9:$AA$9,0)),0)</f>
        <v>0</v>
      </c>
      <c r="V43" s="80"/>
      <c r="W43" s="67">
        <f t="shared" si="8"/>
        <v>0</v>
      </c>
      <c r="X43" s="68">
        <f t="shared" si="9"/>
        <v>0</v>
      </c>
      <c r="Y43" s="81">
        <f>IFERROR(INDEX('100 м.п.'!$E$12:$AA$140,MATCH(W43,'100 м.п.'!$E$12:$E$140,0),MATCH(X43,'100 м.п.'!$E$11:$AA$11,0)),0)</f>
        <v>0</v>
      </c>
      <c r="Z43" s="100"/>
      <c r="AA43" s="80"/>
      <c r="AB43" s="67">
        <f t="shared" si="10"/>
        <v>0</v>
      </c>
      <c r="AC43" s="68">
        <f t="shared" si="11"/>
        <v>0</v>
      </c>
      <c r="AD43" s="81">
        <f>IFERROR(INDEX(ШТ!$E$10:$AA$145,MATCH(AB43,ШТ!$E$10:$E$145,0),MATCH(AC43,ШТ!$E$9:$AA$9,0)),0)</f>
        <v>0</v>
      </c>
      <c r="AE43" s="88"/>
      <c r="AF43" s="67">
        <f t="shared" si="12"/>
        <v>0</v>
      </c>
      <c r="AG43" s="68">
        <f t="shared" si="13"/>
        <v>0</v>
      </c>
      <c r="AH43" s="81">
        <f>IFERROR(INDEX('100 м.п.'!$E$12:$AA$140,MATCH(AF43,'100 м.п.'!$E$12:$E$140,0),MATCH(AG43,'100 м.п.'!$E$11:$AA$11,0)),0)</f>
        <v>0</v>
      </c>
      <c r="AI43" s="173"/>
      <c r="AJ43" s="80"/>
      <c r="AK43" s="67">
        <f t="shared" si="14"/>
        <v>0</v>
      </c>
      <c r="AL43" s="68">
        <f t="shared" si="15"/>
        <v>0</v>
      </c>
      <c r="AM43" s="81">
        <f>IFERROR(INDEX(ШТ!$E$10:$AA$145,MATCH(AK43,ШТ!$E$10:$E$145,0),MATCH(AL43,ШТ!$E$9:$AA$9,0)),0)</f>
        <v>0</v>
      </c>
      <c r="AN43" s="88"/>
      <c r="AO43" s="67">
        <f t="shared" si="16"/>
        <v>0</v>
      </c>
      <c r="AP43" s="68">
        <f t="shared" si="17"/>
        <v>0</v>
      </c>
      <c r="AQ43" s="81">
        <f>IFERROR(INDEX('100 м.п.'!$E$12:$AA$140,MATCH(AO43,'100 м.п.'!$E$12:$E$140,0),MATCH(AP43,'100 м.п.'!$E$11:$AA$11,0)),0)</f>
        <v>0</v>
      </c>
      <c r="AR43" s="77"/>
      <c r="AS43" s="80"/>
      <c r="AT43" s="67">
        <f t="shared" si="18"/>
        <v>0</v>
      </c>
      <c r="AU43" s="68">
        <f t="shared" si="19"/>
        <v>0</v>
      </c>
      <c r="AV43" s="81">
        <f>IFERROR(INDEX(ШТ!$E$10:$AA$145,MATCH(AT43,ШТ!$E$10:$E$145,0),MATCH(AU43,ШТ!$E$9:$AA$9,0)),0)</f>
        <v>0</v>
      </c>
      <c r="AW43" s="88"/>
      <c r="AX43" s="67">
        <f t="shared" si="20"/>
        <v>0</v>
      </c>
      <c r="AY43" s="68">
        <f t="shared" si="21"/>
        <v>0</v>
      </c>
      <c r="AZ43" s="81">
        <f>IFERROR(INDEX('100 м.п.'!$E$12:$AA$140,MATCH(AX43,'100 м.п.'!$E$12:$E$140,0),MATCH(AY43,'100 м.п.'!$E$11:$AA$11,0)),0)</f>
        <v>0</v>
      </c>
      <c r="BA43" s="91"/>
      <c r="BB43" s="80"/>
      <c r="BC43" s="67">
        <f t="shared" si="22"/>
        <v>0</v>
      </c>
      <c r="BD43" s="68">
        <f t="shared" si="23"/>
        <v>0</v>
      </c>
      <c r="BE43" s="81">
        <f>IFERROR(INDEX(ШТ!$E$10:$AA$145,MATCH(BC43,ШТ!$E$10:$E$145,0),MATCH(BD43,ШТ!$E$9:$AA$9,0)),0)</f>
        <v>0</v>
      </c>
      <c r="BF43" s="88"/>
      <c r="BG43" s="67">
        <f t="shared" si="24"/>
        <v>0</v>
      </c>
      <c r="BH43" s="68">
        <f t="shared" si="25"/>
        <v>0</v>
      </c>
      <c r="BI43" s="81">
        <f>IFERROR(INDEX('100 м.п.'!$E$12:$AA$140,MATCH(BG43,'100 м.п.'!$E$12:$E$140,0),MATCH(BH43,'100 м.п.'!$E$11:$AA$11,0)),0)</f>
        <v>0</v>
      </c>
      <c r="BJ43" s="77"/>
      <c r="BK43" s="80"/>
      <c r="BL43" s="67">
        <f t="shared" si="26"/>
        <v>0</v>
      </c>
      <c r="BM43" s="68">
        <f t="shared" si="27"/>
        <v>0</v>
      </c>
      <c r="BN43" s="81">
        <f>IFERROR(INDEX(ШТ!$E$10:$AA$145,MATCH(BL43,ШТ!$E$10:$E$145,0),MATCH(BM43,ШТ!$E$9:$AA$9,0)),0)</f>
        <v>0</v>
      </c>
      <c r="BO43" s="88"/>
      <c r="BP43" s="67">
        <f t="shared" si="28"/>
        <v>0</v>
      </c>
      <c r="BQ43" s="68">
        <f t="shared" si="29"/>
        <v>0</v>
      </c>
      <c r="BR43" s="81">
        <f>IFERROR(INDEX('100 м.п.'!$E$12:$AA$140,MATCH(BP43,'100 м.п.'!$E$12:$E$140,0),MATCH(BQ43,'100 м.п.'!$E$11:$AA$11,0)),0)</f>
        <v>0</v>
      </c>
      <c r="BS43" s="91"/>
      <c r="BT43" s="80"/>
      <c r="BU43" s="67">
        <f t="shared" si="30"/>
        <v>0</v>
      </c>
      <c r="BV43" s="68">
        <f t="shared" si="31"/>
        <v>0</v>
      </c>
      <c r="BW43" s="81">
        <f>IFERROR(INDEX(ШТ!$E$10:$AA$145,MATCH(BU43,ШТ!$E$10:$E$145,0),MATCH(BV43,ШТ!$E$9:$AA$9,0)),0)</f>
        <v>0</v>
      </c>
      <c r="BX43" s="88"/>
      <c r="BY43" s="67">
        <f t="shared" si="32"/>
        <v>0</v>
      </c>
      <c r="BZ43" s="68">
        <f t="shared" si="33"/>
        <v>0</v>
      </c>
      <c r="CA43" s="81">
        <f>IFERROR(INDEX('100 м.п.'!$E$12:$AA$140,MATCH(BY43,'100 м.п.'!$E$12:$E$140,0),MATCH(BZ43,'100 м.п.'!$E$11:$AA$11,0)),0)</f>
        <v>0</v>
      </c>
      <c r="CB43" s="77"/>
      <c r="CC43" s="80"/>
      <c r="CD43" s="67">
        <f t="shared" si="34"/>
        <v>0</v>
      </c>
      <c r="CE43" s="68">
        <f t="shared" si="35"/>
        <v>0</v>
      </c>
      <c r="CF43" s="81">
        <f>IFERROR(INDEX(ШТ!$E$10:$AA$145,MATCH(CD43,ШТ!$E$10:$E$145,0),MATCH(CE43,ШТ!$E$9:$AA$9,0)),0)</f>
        <v>0</v>
      </c>
      <c r="CG43" s="88"/>
      <c r="CH43" s="67">
        <f t="shared" si="36"/>
        <v>0</v>
      </c>
      <c r="CI43" s="68">
        <f t="shared" si="37"/>
        <v>0</v>
      </c>
      <c r="CJ43" s="81">
        <f>IFERROR(INDEX('100 м.п.'!$E$12:$AA$140,MATCH(CH43,'100 м.п.'!$E$12:$E$140,0),MATCH(CI43,'100 м.п.'!$E$11:$AA$11,0)),0)</f>
        <v>0</v>
      </c>
      <c r="CK43" s="91"/>
      <c r="CL43" s="80"/>
      <c r="CM43" s="67">
        <f t="shared" si="38"/>
        <v>0</v>
      </c>
      <c r="CN43" s="68">
        <f t="shared" si="39"/>
        <v>0</v>
      </c>
      <c r="CO43" s="81">
        <f>IFERROR(INDEX(ШТ!$E$10:$AA$145,MATCH(CM43,ШТ!$E$10:$E$145,0),MATCH(CN43,ШТ!$E$9:$AA$9,0)),0)</f>
        <v>0</v>
      </c>
      <c r="CP43" s="88"/>
      <c r="CQ43" s="67">
        <f t="shared" si="40"/>
        <v>0</v>
      </c>
      <c r="CR43" s="68">
        <f t="shared" si="41"/>
        <v>0</v>
      </c>
      <c r="CS43" s="81">
        <f>IFERROR(INDEX('100 м.п.'!$E$12:$AA$140,MATCH(CQ43,'100 м.п.'!$E$12:$E$140,0),MATCH(CR43,'100 м.п.'!$E$11:$AA$11,0)),0)</f>
        <v>0</v>
      </c>
      <c r="CT43" s="91"/>
      <c r="CU43" s="80"/>
      <c r="CV43" s="67">
        <f t="shared" si="42"/>
        <v>0</v>
      </c>
      <c r="CW43" s="68">
        <f t="shared" si="43"/>
        <v>0</v>
      </c>
      <c r="CX43" s="81">
        <f>IFERROR(INDEX(ШТ!$E$10:$AA$145,MATCH(CV43,ШТ!$E$10:$E$145,0),MATCH(CW43,ШТ!$E$9:$AA$9,0)),0)</f>
        <v>0</v>
      </c>
      <c r="CY43" s="88"/>
      <c r="CZ43" s="67">
        <f t="shared" si="44"/>
        <v>0</v>
      </c>
      <c r="DA43" s="68">
        <f t="shared" si="45"/>
        <v>0</v>
      </c>
      <c r="DB43" s="81">
        <f>IFERROR(INDEX('100 м.п.'!$E$12:$AA$140,MATCH(CZ43,'100 м.п.'!$E$12:$E$140,0),MATCH(DA43,'100 м.п.'!$E$11:$AA$11,0)),0)</f>
        <v>0</v>
      </c>
      <c r="DC43" s="77"/>
      <c r="DD43" s="80"/>
      <c r="DE43" s="67">
        <f t="shared" si="46"/>
        <v>0</v>
      </c>
      <c r="DF43" s="68">
        <f t="shared" si="47"/>
        <v>0</v>
      </c>
      <c r="DG43" s="81">
        <f>IFERROR(INDEX(ШТ!$E$10:$AA$145,MATCH(DE43,ШТ!$E$10:$E$145,0),MATCH(DF43,ШТ!$E$9:$AA$9,0)),0)</f>
        <v>0</v>
      </c>
      <c r="DH43" s="88"/>
      <c r="DI43" s="67">
        <f t="shared" si="48"/>
        <v>0</v>
      </c>
      <c r="DJ43" s="68">
        <f t="shared" si="49"/>
        <v>0</v>
      </c>
      <c r="DK43" s="81">
        <f>IFERROR(INDEX('100 м.п.'!$E$12:$AA$140,MATCH(DI43,'100 м.п.'!$E$12:$E$140,0),MATCH(DJ43,'100 м.п.'!$E$11:$AA$11,0)),0)</f>
        <v>0</v>
      </c>
      <c r="DL43" s="91"/>
      <c r="DM43" s="80"/>
      <c r="DN43" s="67">
        <f t="shared" si="50"/>
        <v>0</v>
      </c>
      <c r="DO43" s="68">
        <f t="shared" si="51"/>
        <v>0</v>
      </c>
      <c r="DP43" s="81">
        <f>IFERROR(INDEX(ШТ!$E$10:$AA$145,MATCH(DN43,ШТ!$E$10:$E$145,0),MATCH(DO43,ШТ!$E$9:$AA$9,0)),0)</f>
        <v>0</v>
      </c>
      <c r="DQ43" s="88"/>
      <c r="DR43" s="67">
        <f t="shared" si="52"/>
        <v>0</v>
      </c>
      <c r="DS43" s="68">
        <f t="shared" si="53"/>
        <v>0</v>
      </c>
      <c r="DT43" s="81">
        <f>IFERROR(INDEX('100 м.п.'!$E$12:$AA$140,MATCH(DR43,'100 м.п.'!$E$12:$E$140,0),MATCH(DS43,'100 м.п.'!$E$11:$AA$11,0)),0)</f>
        <v>0</v>
      </c>
      <c r="DU43" s="77"/>
      <c r="DV43" s="80"/>
      <c r="DW43" s="67">
        <f t="shared" si="54"/>
        <v>0</v>
      </c>
      <c r="DX43" s="68">
        <f t="shared" si="55"/>
        <v>0</v>
      </c>
      <c r="DY43" s="81">
        <f>IFERROR(INDEX(ШТ!$E$10:$AA$145,MATCH(DW43,ШТ!$E$10:$E$145,0),MATCH(DX43,ШТ!$E$9:$AA$9,0)),0)</f>
        <v>0</v>
      </c>
      <c r="DZ43" s="88"/>
      <c r="EA43" s="67">
        <f t="shared" si="56"/>
        <v>0</v>
      </c>
      <c r="EB43" s="68">
        <f t="shared" si="57"/>
        <v>0</v>
      </c>
      <c r="EC43" s="81">
        <f>IFERROR(INDEX('100 м.п.'!$E$12:$AA$140,MATCH(EA43,'100 м.п.'!$E$12:$E$140,0),MATCH(EB43,'100 м.п.'!$E$11:$AA$11,0)),0)</f>
        <v>0</v>
      </c>
      <c r="ED43" s="91"/>
      <c r="EE43" s="80"/>
      <c r="EF43" s="67">
        <f t="shared" si="58"/>
        <v>0</v>
      </c>
      <c r="EG43" s="68">
        <f t="shared" si="59"/>
        <v>0</v>
      </c>
      <c r="EH43" s="81">
        <f>IFERROR(INDEX(ШТ!$E$10:$AA$145,MATCH(EF43,ШТ!$E$10:$E$145,0),MATCH(EG43,ШТ!$E$9:$AA$9,0)),0)</f>
        <v>0</v>
      </c>
      <c r="EI43" s="88"/>
      <c r="EJ43" s="67">
        <f t="shared" si="60"/>
        <v>0</v>
      </c>
      <c r="EK43" s="68">
        <f t="shared" si="61"/>
        <v>0</v>
      </c>
      <c r="EL43" s="81">
        <f>IFERROR(INDEX('100 м.п.'!$E$12:$AA$140,MATCH(EJ43,'100 м.п.'!$E$12:$E$140,0),MATCH(EK43,'100 м.п.'!$E$11:$AA$11,0)),0)</f>
        <v>0</v>
      </c>
      <c r="EM43" s="86" t="str">
        <f t="shared" si="62"/>
        <v/>
      </c>
      <c r="EN43" s="9" t="str">
        <f t="shared" si="63"/>
        <v/>
      </c>
      <c r="EO43" s="10" t="str">
        <f t="shared" si="64"/>
        <v/>
      </c>
      <c r="EP43" s="95">
        <f>IFERROR(RANK(EM43,$EM$5:$EM$54,0)+COUNTIF($EM$5:EM43,EM43)-1,0)</f>
        <v>0</v>
      </c>
      <c r="EQ43" s="4">
        <f>IFERROR(RANK(EN43,$EN$5:$EN$54,1)+COUNTIF($EN$5:EN43,EN43)-1,0)</f>
        <v>0</v>
      </c>
      <c r="ER43" s="4">
        <f>IFERROR(RANK(EO43,$EO$5:$EO$54,1)+COUNTIF($EO$5:EO43,EO43)-1,0)</f>
        <v>0</v>
      </c>
      <c r="ET43" s="6">
        <v>39</v>
      </c>
      <c r="EU43" s="11">
        <f t="shared" si="65"/>
        <v>0</v>
      </c>
      <c r="EV43" s="7">
        <f t="shared" si="66"/>
        <v>0</v>
      </c>
      <c r="EX43" s="6">
        <v>39</v>
      </c>
      <c r="EY43" s="11">
        <f t="shared" si="0"/>
        <v>0</v>
      </c>
      <c r="EZ43" s="7">
        <f t="shared" si="1"/>
        <v>0</v>
      </c>
      <c r="FB43" s="6">
        <v>39</v>
      </c>
      <c r="FC43" s="11">
        <f t="shared" si="67"/>
        <v>0</v>
      </c>
      <c r="FD43" s="7">
        <f t="shared" si="68"/>
        <v>0</v>
      </c>
    </row>
    <row r="44" spans="1:160" ht="15.75" customHeight="1">
      <c r="A44" s="3">
        <v>40</v>
      </c>
      <c r="B44" s="124" t="s">
        <v>56</v>
      </c>
      <c r="C44" s="122"/>
      <c r="D44" s="121"/>
      <c r="E44" s="122"/>
      <c r="F44" s="123"/>
      <c r="G44" s="122"/>
      <c r="H44" s="100"/>
      <c r="I44" s="80"/>
      <c r="J44" s="67">
        <f t="shared" si="2"/>
        <v>0</v>
      </c>
      <c r="K44" s="68">
        <f t="shared" si="3"/>
        <v>0</v>
      </c>
      <c r="L44" s="81">
        <f>IFERROR(INDEX(ШТ!$E$10:$AA$145,MATCH(J44,ШТ!$E$10:$E$145,0),MATCH(K44,ШТ!$E$9:$AA$9,0)),0)</f>
        <v>0</v>
      </c>
      <c r="M44" s="80"/>
      <c r="N44" s="67">
        <f t="shared" si="4"/>
        <v>0</v>
      </c>
      <c r="O44" s="68">
        <f t="shared" si="5"/>
        <v>0</v>
      </c>
      <c r="P44" s="81">
        <f>IFERROR(INDEX('100 м.п.'!$E$12:$AA$140,MATCH(N44,'100 м.п.'!$E$12:$E$140,0),MATCH(O44,'100 м.п.'!$E$11:$AA$11,0)),0)</f>
        <v>0</v>
      </c>
      <c r="Q44" s="91"/>
      <c r="R44" s="80"/>
      <c r="S44" s="67">
        <f t="shared" si="6"/>
        <v>0</v>
      </c>
      <c r="T44" s="68">
        <f t="shared" si="7"/>
        <v>0</v>
      </c>
      <c r="U44" s="81">
        <f>IFERROR(INDEX(ШТ!$E$10:$AA$145,MATCH(S44,ШТ!$E$10:$E$145,0),MATCH(T44,ШТ!$E$9:$AA$9,0)),0)</f>
        <v>0</v>
      </c>
      <c r="V44" s="80"/>
      <c r="W44" s="67">
        <f t="shared" si="8"/>
        <v>0</v>
      </c>
      <c r="X44" s="68">
        <f t="shared" si="9"/>
        <v>0</v>
      </c>
      <c r="Y44" s="81">
        <f>IFERROR(INDEX('100 м.п.'!$E$12:$AA$140,MATCH(W44,'100 м.п.'!$E$12:$E$140,0),MATCH(X44,'100 м.п.'!$E$11:$AA$11,0)),0)</f>
        <v>0</v>
      </c>
      <c r="Z44" s="100"/>
      <c r="AA44" s="80"/>
      <c r="AB44" s="67">
        <f t="shared" si="10"/>
        <v>0</v>
      </c>
      <c r="AC44" s="68">
        <f t="shared" si="11"/>
        <v>0</v>
      </c>
      <c r="AD44" s="81">
        <f>IFERROR(INDEX(ШТ!$E$10:$AA$145,MATCH(AB44,ШТ!$E$10:$E$145,0),MATCH(AC44,ШТ!$E$9:$AA$9,0)),0)</f>
        <v>0</v>
      </c>
      <c r="AE44" s="88"/>
      <c r="AF44" s="67">
        <f t="shared" si="12"/>
        <v>0</v>
      </c>
      <c r="AG44" s="68">
        <f t="shared" si="13"/>
        <v>0</v>
      </c>
      <c r="AH44" s="81">
        <f>IFERROR(INDEX('100 м.п.'!$E$12:$AA$140,MATCH(AF44,'100 м.п.'!$E$12:$E$140,0),MATCH(AG44,'100 м.п.'!$E$11:$AA$11,0)),0)</f>
        <v>0</v>
      </c>
      <c r="AI44" s="173"/>
      <c r="AJ44" s="80"/>
      <c r="AK44" s="67">
        <f t="shared" si="14"/>
        <v>0</v>
      </c>
      <c r="AL44" s="68">
        <f t="shared" si="15"/>
        <v>0</v>
      </c>
      <c r="AM44" s="81">
        <f>IFERROR(INDEX(ШТ!$E$10:$AA$145,MATCH(AK44,ШТ!$E$10:$E$145,0),MATCH(AL44,ШТ!$E$9:$AA$9,0)),0)</f>
        <v>0</v>
      </c>
      <c r="AN44" s="88"/>
      <c r="AO44" s="67">
        <f t="shared" si="16"/>
        <v>0</v>
      </c>
      <c r="AP44" s="68">
        <f t="shared" si="17"/>
        <v>0</v>
      </c>
      <c r="AQ44" s="81">
        <f>IFERROR(INDEX('100 м.п.'!$E$12:$AA$140,MATCH(AO44,'100 м.п.'!$E$12:$E$140,0),MATCH(AP44,'100 м.п.'!$E$11:$AA$11,0)),0)</f>
        <v>0</v>
      </c>
      <c r="AR44" s="77"/>
      <c r="AS44" s="80"/>
      <c r="AT44" s="67">
        <f t="shared" si="18"/>
        <v>0</v>
      </c>
      <c r="AU44" s="68">
        <f t="shared" si="19"/>
        <v>0</v>
      </c>
      <c r="AV44" s="81">
        <f>IFERROR(INDEX(ШТ!$E$10:$AA$145,MATCH(AT44,ШТ!$E$10:$E$145,0),MATCH(AU44,ШТ!$E$9:$AA$9,0)),0)</f>
        <v>0</v>
      </c>
      <c r="AW44" s="88"/>
      <c r="AX44" s="67">
        <f t="shared" si="20"/>
        <v>0</v>
      </c>
      <c r="AY44" s="68">
        <f t="shared" si="21"/>
        <v>0</v>
      </c>
      <c r="AZ44" s="81">
        <f>IFERROR(INDEX('100 м.п.'!$E$12:$AA$140,MATCH(AX44,'100 м.п.'!$E$12:$E$140,0),MATCH(AY44,'100 м.п.'!$E$11:$AA$11,0)),0)</f>
        <v>0</v>
      </c>
      <c r="BA44" s="91"/>
      <c r="BB44" s="80"/>
      <c r="BC44" s="67">
        <f t="shared" si="22"/>
        <v>0</v>
      </c>
      <c r="BD44" s="68">
        <f t="shared" si="23"/>
        <v>0</v>
      </c>
      <c r="BE44" s="81">
        <f>IFERROR(INDEX(ШТ!$E$10:$AA$145,MATCH(BC44,ШТ!$E$10:$E$145,0),MATCH(BD44,ШТ!$E$9:$AA$9,0)),0)</f>
        <v>0</v>
      </c>
      <c r="BF44" s="88"/>
      <c r="BG44" s="67">
        <f t="shared" si="24"/>
        <v>0</v>
      </c>
      <c r="BH44" s="68">
        <f t="shared" si="25"/>
        <v>0</v>
      </c>
      <c r="BI44" s="81">
        <f>IFERROR(INDEX('100 м.п.'!$E$12:$AA$140,MATCH(BG44,'100 м.п.'!$E$12:$E$140,0),MATCH(BH44,'100 м.п.'!$E$11:$AA$11,0)),0)</f>
        <v>0</v>
      </c>
      <c r="BJ44" s="77"/>
      <c r="BK44" s="80"/>
      <c r="BL44" s="67">
        <f t="shared" si="26"/>
        <v>0</v>
      </c>
      <c r="BM44" s="68">
        <f t="shared" si="27"/>
        <v>0</v>
      </c>
      <c r="BN44" s="81">
        <f>IFERROR(INDEX(ШТ!$E$10:$AA$145,MATCH(BL44,ШТ!$E$10:$E$145,0),MATCH(BM44,ШТ!$E$9:$AA$9,0)),0)</f>
        <v>0</v>
      </c>
      <c r="BO44" s="88"/>
      <c r="BP44" s="67">
        <f t="shared" si="28"/>
        <v>0</v>
      </c>
      <c r="BQ44" s="68">
        <f t="shared" si="29"/>
        <v>0</v>
      </c>
      <c r="BR44" s="81">
        <f>IFERROR(INDEX('100 м.п.'!$E$12:$AA$140,MATCH(BP44,'100 м.п.'!$E$12:$E$140,0),MATCH(BQ44,'100 м.п.'!$E$11:$AA$11,0)),0)</f>
        <v>0</v>
      </c>
      <c r="BS44" s="91"/>
      <c r="BT44" s="80"/>
      <c r="BU44" s="67">
        <f t="shared" si="30"/>
        <v>0</v>
      </c>
      <c r="BV44" s="68">
        <f t="shared" si="31"/>
        <v>0</v>
      </c>
      <c r="BW44" s="81">
        <f>IFERROR(INDEX(ШТ!$E$10:$AA$145,MATCH(BU44,ШТ!$E$10:$E$145,0),MATCH(BV44,ШТ!$E$9:$AA$9,0)),0)</f>
        <v>0</v>
      </c>
      <c r="BX44" s="88"/>
      <c r="BY44" s="67">
        <f t="shared" si="32"/>
        <v>0</v>
      </c>
      <c r="BZ44" s="68">
        <f t="shared" si="33"/>
        <v>0</v>
      </c>
      <c r="CA44" s="81">
        <f>IFERROR(INDEX('100 м.п.'!$E$12:$AA$140,MATCH(BY44,'100 м.п.'!$E$12:$E$140,0),MATCH(BZ44,'100 м.п.'!$E$11:$AA$11,0)),0)</f>
        <v>0</v>
      </c>
      <c r="CB44" s="77"/>
      <c r="CC44" s="80"/>
      <c r="CD44" s="67">
        <f t="shared" si="34"/>
        <v>0</v>
      </c>
      <c r="CE44" s="68">
        <f t="shared" si="35"/>
        <v>0</v>
      </c>
      <c r="CF44" s="81">
        <f>IFERROR(INDEX(ШТ!$E$10:$AA$145,MATCH(CD44,ШТ!$E$10:$E$145,0),MATCH(CE44,ШТ!$E$9:$AA$9,0)),0)</f>
        <v>0</v>
      </c>
      <c r="CG44" s="88"/>
      <c r="CH44" s="67">
        <f t="shared" si="36"/>
        <v>0</v>
      </c>
      <c r="CI44" s="68">
        <f t="shared" si="37"/>
        <v>0</v>
      </c>
      <c r="CJ44" s="81">
        <f>IFERROR(INDEX('100 м.п.'!$E$12:$AA$140,MATCH(CH44,'100 м.п.'!$E$12:$E$140,0),MATCH(CI44,'100 м.п.'!$E$11:$AA$11,0)),0)</f>
        <v>0</v>
      </c>
      <c r="CK44" s="91"/>
      <c r="CL44" s="80"/>
      <c r="CM44" s="67">
        <f t="shared" si="38"/>
        <v>0</v>
      </c>
      <c r="CN44" s="68">
        <f t="shared" si="39"/>
        <v>0</v>
      </c>
      <c r="CO44" s="81">
        <f>IFERROR(INDEX(ШТ!$E$10:$AA$145,MATCH(CM44,ШТ!$E$10:$E$145,0),MATCH(CN44,ШТ!$E$9:$AA$9,0)),0)</f>
        <v>0</v>
      </c>
      <c r="CP44" s="88"/>
      <c r="CQ44" s="67">
        <f t="shared" si="40"/>
        <v>0</v>
      </c>
      <c r="CR44" s="68">
        <f t="shared" si="41"/>
        <v>0</v>
      </c>
      <c r="CS44" s="81">
        <f>IFERROR(INDEX('100 м.п.'!$E$12:$AA$140,MATCH(CQ44,'100 м.п.'!$E$12:$E$140,0),MATCH(CR44,'100 м.п.'!$E$11:$AA$11,0)),0)</f>
        <v>0</v>
      </c>
      <c r="CT44" s="91"/>
      <c r="CU44" s="80"/>
      <c r="CV44" s="67">
        <f t="shared" si="42"/>
        <v>0</v>
      </c>
      <c r="CW44" s="68">
        <f t="shared" si="43"/>
        <v>0</v>
      </c>
      <c r="CX44" s="81">
        <f>IFERROR(INDEX(ШТ!$E$10:$AA$145,MATCH(CV44,ШТ!$E$10:$E$145,0),MATCH(CW44,ШТ!$E$9:$AA$9,0)),0)</f>
        <v>0</v>
      </c>
      <c r="CY44" s="88"/>
      <c r="CZ44" s="67">
        <f t="shared" si="44"/>
        <v>0</v>
      </c>
      <c r="DA44" s="68">
        <f t="shared" si="45"/>
        <v>0</v>
      </c>
      <c r="DB44" s="81">
        <f>IFERROR(INDEX('100 м.п.'!$E$12:$AA$140,MATCH(CZ44,'100 м.п.'!$E$12:$E$140,0),MATCH(DA44,'100 м.п.'!$E$11:$AA$11,0)),0)</f>
        <v>0</v>
      </c>
      <c r="DC44" s="77"/>
      <c r="DD44" s="80"/>
      <c r="DE44" s="67">
        <f t="shared" si="46"/>
        <v>0</v>
      </c>
      <c r="DF44" s="68">
        <f t="shared" si="47"/>
        <v>0</v>
      </c>
      <c r="DG44" s="81">
        <f>IFERROR(INDEX(ШТ!$E$10:$AA$145,MATCH(DE44,ШТ!$E$10:$E$145,0),MATCH(DF44,ШТ!$E$9:$AA$9,0)),0)</f>
        <v>0</v>
      </c>
      <c r="DH44" s="88"/>
      <c r="DI44" s="67">
        <f t="shared" si="48"/>
        <v>0</v>
      </c>
      <c r="DJ44" s="68">
        <f t="shared" si="49"/>
        <v>0</v>
      </c>
      <c r="DK44" s="81">
        <f>IFERROR(INDEX('100 м.п.'!$E$12:$AA$140,MATCH(DI44,'100 м.п.'!$E$12:$E$140,0),MATCH(DJ44,'100 м.п.'!$E$11:$AA$11,0)),0)</f>
        <v>0</v>
      </c>
      <c r="DL44" s="91"/>
      <c r="DM44" s="80"/>
      <c r="DN44" s="67">
        <f t="shared" si="50"/>
        <v>0</v>
      </c>
      <c r="DO44" s="68">
        <f t="shared" si="51"/>
        <v>0</v>
      </c>
      <c r="DP44" s="81">
        <f>IFERROR(INDEX(ШТ!$E$10:$AA$145,MATCH(DN44,ШТ!$E$10:$E$145,0),MATCH(DO44,ШТ!$E$9:$AA$9,0)),0)</f>
        <v>0</v>
      </c>
      <c r="DQ44" s="88"/>
      <c r="DR44" s="67">
        <f t="shared" si="52"/>
        <v>0</v>
      </c>
      <c r="DS44" s="68">
        <f t="shared" si="53"/>
        <v>0</v>
      </c>
      <c r="DT44" s="81">
        <f>IFERROR(INDEX('100 м.п.'!$E$12:$AA$140,MATCH(DR44,'100 м.п.'!$E$12:$E$140,0),MATCH(DS44,'100 м.п.'!$E$11:$AA$11,0)),0)</f>
        <v>0</v>
      </c>
      <c r="DU44" s="77"/>
      <c r="DV44" s="80"/>
      <c r="DW44" s="67">
        <f t="shared" si="54"/>
        <v>0</v>
      </c>
      <c r="DX44" s="68">
        <f t="shared" si="55"/>
        <v>0</v>
      </c>
      <c r="DY44" s="81">
        <f>IFERROR(INDEX(ШТ!$E$10:$AA$145,MATCH(DW44,ШТ!$E$10:$E$145,0),MATCH(DX44,ШТ!$E$9:$AA$9,0)),0)</f>
        <v>0</v>
      </c>
      <c r="DZ44" s="88"/>
      <c r="EA44" s="67">
        <f t="shared" si="56"/>
        <v>0</v>
      </c>
      <c r="EB44" s="68">
        <f t="shared" si="57"/>
        <v>0</v>
      </c>
      <c r="EC44" s="81">
        <f>IFERROR(INDEX('100 м.п.'!$E$12:$AA$140,MATCH(EA44,'100 м.п.'!$E$12:$E$140,0),MATCH(EB44,'100 м.п.'!$E$11:$AA$11,0)),0)</f>
        <v>0</v>
      </c>
      <c r="ED44" s="91"/>
      <c r="EE44" s="80"/>
      <c r="EF44" s="67">
        <f t="shared" si="58"/>
        <v>0</v>
      </c>
      <c r="EG44" s="68">
        <f t="shared" si="59"/>
        <v>0</v>
      </c>
      <c r="EH44" s="81">
        <f>IFERROR(INDEX(ШТ!$E$10:$AA$145,MATCH(EF44,ШТ!$E$10:$E$145,0),MATCH(EG44,ШТ!$E$9:$AA$9,0)),0)</f>
        <v>0</v>
      </c>
      <c r="EI44" s="88"/>
      <c r="EJ44" s="67">
        <f t="shared" si="60"/>
        <v>0</v>
      </c>
      <c r="EK44" s="68">
        <f t="shared" si="61"/>
        <v>0</v>
      </c>
      <c r="EL44" s="81">
        <f>IFERROR(INDEX('100 м.п.'!$E$12:$AA$140,MATCH(EJ44,'100 м.п.'!$E$12:$E$140,0),MATCH(EK44,'100 м.п.'!$E$11:$AA$11,0)),0)</f>
        <v>0</v>
      </c>
      <c r="EM44" s="86" t="str">
        <f t="shared" si="62"/>
        <v/>
      </c>
      <c r="EN44" s="9" t="str">
        <f t="shared" si="63"/>
        <v/>
      </c>
      <c r="EO44" s="10" t="str">
        <f t="shared" si="64"/>
        <v/>
      </c>
      <c r="EP44" s="95">
        <f>IFERROR(RANK(EM44,$EM$5:$EM$54,0)+COUNTIF($EM$5:EM44,EM44)-1,0)</f>
        <v>0</v>
      </c>
      <c r="EQ44" s="4">
        <f>IFERROR(RANK(EN44,$EN$5:$EN$54,1)+COUNTIF($EN$5:EN44,EN44)-1,0)</f>
        <v>0</v>
      </c>
      <c r="ER44" s="4">
        <f>IFERROR(RANK(EO44,$EO$5:$EO$54,1)+COUNTIF($EO$5:EO44,EO44)-1,0)</f>
        <v>0</v>
      </c>
      <c r="ET44" s="6">
        <v>40</v>
      </c>
      <c r="EU44" s="11">
        <f t="shared" si="65"/>
        <v>0</v>
      </c>
      <c r="EV44" s="7">
        <f t="shared" si="66"/>
        <v>0</v>
      </c>
      <c r="EX44" s="6">
        <v>40</v>
      </c>
      <c r="EY44" s="11">
        <f t="shared" si="0"/>
        <v>0</v>
      </c>
      <c r="EZ44" s="7">
        <f t="shared" si="1"/>
        <v>0</v>
      </c>
      <c r="FB44" s="6">
        <v>40</v>
      </c>
      <c r="FC44" s="11">
        <f t="shared" si="67"/>
        <v>0</v>
      </c>
      <c r="FD44" s="7">
        <f t="shared" si="68"/>
        <v>0</v>
      </c>
    </row>
    <row r="45" spans="1:160" ht="15.75" customHeight="1">
      <c r="A45" s="3">
        <v>41</v>
      </c>
      <c r="B45" s="124" t="s">
        <v>57</v>
      </c>
      <c r="C45" s="122"/>
      <c r="D45" s="121"/>
      <c r="E45" s="122"/>
      <c r="F45" s="123"/>
      <c r="G45" s="122"/>
      <c r="H45" s="100"/>
      <c r="I45" s="80"/>
      <c r="J45" s="67">
        <f t="shared" si="2"/>
        <v>0</v>
      </c>
      <c r="K45" s="68">
        <f t="shared" si="3"/>
        <v>0</v>
      </c>
      <c r="L45" s="81">
        <f>IFERROR(INDEX(ШТ!$E$10:$AA$145,MATCH(J45,ШТ!$E$10:$E$145,0),MATCH(K45,ШТ!$E$9:$AA$9,0)),0)</f>
        <v>0</v>
      </c>
      <c r="M45" s="80"/>
      <c r="N45" s="67">
        <f t="shared" si="4"/>
        <v>0</v>
      </c>
      <c r="O45" s="68">
        <f t="shared" si="5"/>
        <v>0</v>
      </c>
      <c r="P45" s="81">
        <f>IFERROR(INDEX('100 м.п.'!$E$12:$AA$140,MATCH(N45,'100 м.п.'!$E$12:$E$140,0),MATCH(O45,'100 м.п.'!$E$11:$AA$11,0)),0)</f>
        <v>0</v>
      </c>
      <c r="Q45" s="91"/>
      <c r="R45" s="80"/>
      <c r="S45" s="67">
        <f t="shared" si="6"/>
        <v>0</v>
      </c>
      <c r="T45" s="68">
        <f t="shared" si="7"/>
        <v>0</v>
      </c>
      <c r="U45" s="81">
        <f>IFERROR(INDEX(ШТ!$E$10:$AA$145,MATCH(S45,ШТ!$E$10:$E$145,0),MATCH(T45,ШТ!$E$9:$AA$9,0)),0)</f>
        <v>0</v>
      </c>
      <c r="V45" s="80"/>
      <c r="W45" s="67">
        <f t="shared" si="8"/>
        <v>0</v>
      </c>
      <c r="X45" s="68">
        <f t="shared" si="9"/>
        <v>0</v>
      </c>
      <c r="Y45" s="81">
        <f>IFERROR(INDEX('100 м.п.'!$E$12:$AA$140,MATCH(W45,'100 м.п.'!$E$12:$E$140,0),MATCH(X45,'100 м.п.'!$E$11:$AA$11,0)),0)</f>
        <v>0</v>
      </c>
      <c r="Z45" s="100"/>
      <c r="AA45" s="80"/>
      <c r="AB45" s="67">
        <f t="shared" si="10"/>
        <v>0</v>
      </c>
      <c r="AC45" s="68">
        <f t="shared" si="11"/>
        <v>0</v>
      </c>
      <c r="AD45" s="81">
        <f>IFERROR(INDEX(ШТ!$E$10:$AA$145,MATCH(AB45,ШТ!$E$10:$E$145,0),MATCH(AC45,ШТ!$E$9:$AA$9,0)),0)</f>
        <v>0</v>
      </c>
      <c r="AE45" s="88"/>
      <c r="AF45" s="67">
        <f t="shared" si="12"/>
        <v>0</v>
      </c>
      <c r="AG45" s="68">
        <f t="shared" si="13"/>
        <v>0</v>
      </c>
      <c r="AH45" s="81">
        <f>IFERROR(INDEX('100 м.п.'!$E$12:$AA$140,MATCH(AF45,'100 м.п.'!$E$12:$E$140,0),MATCH(AG45,'100 м.п.'!$E$11:$AA$11,0)),0)</f>
        <v>0</v>
      </c>
      <c r="AI45" s="173"/>
      <c r="AJ45" s="80"/>
      <c r="AK45" s="67">
        <f t="shared" si="14"/>
        <v>0</v>
      </c>
      <c r="AL45" s="68">
        <f t="shared" si="15"/>
        <v>0</v>
      </c>
      <c r="AM45" s="81">
        <f>IFERROR(INDEX(ШТ!$E$10:$AA$145,MATCH(AK45,ШТ!$E$10:$E$145,0),MATCH(AL45,ШТ!$E$9:$AA$9,0)),0)</f>
        <v>0</v>
      </c>
      <c r="AN45" s="88"/>
      <c r="AO45" s="67">
        <f t="shared" si="16"/>
        <v>0</v>
      </c>
      <c r="AP45" s="68">
        <f t="shared" si="17"/>
        <v>0</v>
      </c>
      <c r="AQ45" s="81">
        <f>IFERROR(INDEX('100 м.п.'!$E$12:$AA$140,MATCH(AO45,'100 м.п.'!$E$12:$E$140,0),MATCH(AP45,'100 м.п.'!$E$11:$AA$11,0)),0)</f>
        <v>0</v>
      </c>
      <c r="AR45" s="77"/>
      <c r="AS45" s="80"/>
      <c r="AT45" s="67">
        <f t="shared" si="18"/>
        <v>0</v>
      </c>
      <c r="AU45" s="68">
        <f t="shared" si="19"/>
        <v>0</v>
      </c>
      <c r="AV45" s="81">
        <f>IFERROR(INDEX(ШТ!$E$10:$AA$145,MATCH(AT45,ШТ!$E$10:$E$145,0),MATCH(AU45,ШТ!$E$9:$AA$9,0)),0)</f>
        <v>0</v>
      </c>
      <c r="AW45" s="88"/>
      <c r="AX45" s="67">
        <f t="shared" si="20"/>
        <v>0</v>
      </c>
      <c r="AY45" s="68">
        <f t="shared" si="21"/>
        <v>0</v>
      </c>
      <c r="AZ45" s="81">
        <f>IFERROR(INDEX('100 м.п.'!$E$12:$AA$140,MATCH(AX45,'100 м.п.'!$E$12:$E$140,0),MATCH(AY45,'100 м.п.'!$E$11:$AA$11,0)),0)</f>
        <v>0</v>
      </c>
      <c r="BA45" s="91"/>
      <c r="BB45" s="80"/>
      <c r="BC45" s="67">
        <f t="shared" si="22"/>
        <v>0</v>
      </c>
      <c r="BD45" s="68">
        <f t="shared" si="23"/>
        <v>0</v>
      </c>
      <c r="BE45" s="81">
        <f>IFERROR(INDEX(ШТ!$E$10:$AA$145,MATCH(BC45,ШТ!$E$10:$E$145,0),MATCH(BD45,ШТ!$E$9:$AA$9,0)),0)</f>
        <v>0</v>
      </c>
      <c r="BF45" s="88"/>
      <c r="BG45" s="67">
        <f t="shared" si="24"/>
        <v>0</v>
      </c>
      <c r="BH45" s="68">
        <f t="shared" si="25"/>
        <v>0</v>
      </c>
      <c r="BI45" s="81">
        <f>IFERROR(INDEX('100 м.п.'!$E$12:$AA$140,MATCH(BG45,'100 м.п.'!$E$12:$E$140,0),MATCH(BH45,'100 м.п.'!$E$11:$AA$11,0)),0)</f>
        <v>0</v>
      </c>
      <c r="BJ45" s="77"/>
      <c r="BK45" s="80"/>
      <c r="BL45" s="67">
        <f t="shared" si="26"/>
        <v>0</v>
      </c>
      <c r="BM45" s="68">
        <f t="shared" si="27"/>
        <v>0</v>
      </c>
      <c r="BN45" s="81">
        <f>IFERROR(INDEX(ШТ!$E$10:$AA$145,MATCH(BL45,ШТ!$E$10:$E$145,0),MATCH(BM45,ШТ!$E$9:$AA$9,0)),0)</f>
        <v>0</v>
      </c>
      <c r="BO45" s="88"/>
      <c r="BP45" s="67">
        <f t="shared" si="28"/>
        <v>0</v>
      </c>
      <c r="BQ45" s="68">
        <f t="shared" si="29"/>
        <v>0</v>
      </c>
      <c r="BR45" s="81">
        <f>IFERROR(INDEX('100 м.п.'!$E$12:$AA$140,MATCH(BP45,'100 м.п.'!$E$12:$E$140,0),MATCH(BQ45,'100 м.п.'!$E$11:$AA$11,0)),0)</f>
        <v>0</v>
      </c>
      <c r="BS45" s="91"/>
      <c r="BT45" s="80"/>
      <c r="BU45" s="67">
        <f t="shared" si="30"/>
        <v>0</v>
      </c>
      <c r="BV45" s="68">
        <f t="shared" si="31"/>
        <v>0</v>
      </c>
      <c r="BW45" s="81">
        <f>IFERROR(INDEX(ШТ!$E$10:$AA$145,MATCH(BU45,ШТ!$E$10:$E$145,0),MATCH(BV45,ШТ!$E$9:$AA$9,0)),0)</f>
        <v>0</v>
      </c>
      <c r="BX45" s="88"/>
      <c r="BY45" s="67">
        <f t="shared" si="32"/>
        <v>0</v>
      </c>
      <c r="BZ45" s="68">
        <f t="shared" si="33"/>
        <v>0</v>
      </c>
      <c r="CA45" s="81">
        <f>IFERROR(INDEX('100 м.п.'!$E$12:$AA$140,MATCH(BY45,'100 м.п.'!$E$12:$E$140,0),MATCH(BZ45,'100 м.п.'!$E$11:$AA$11,0)),0)</f>
        <v>0</v>
      </c>
      <c r="CB45" s="77"/>
      <c r="CC45" s="80"/>
      <c r="CD45" s="67">
        <f t="shared" si="34"/>
        <v>0</v>
      </c>
      <c r="CE45" s="68">
        <f t="shared" si="35"/>
        <v>0</v>
      </c>
      <c r="CF45" s="81">
        <f>IFERROR(INDEX(ШТ!$E$10:$AA$145,MATCH(CD45,ШТ!$E$10:$E$145,0),MATCH(CE45,ШТ!$E$9:$AA$9,0)),0)</f>
        <v>0</v>
      </c>
      <c r="CG45" s="88"/>
      <c r="CH45" s="67">
        <f t="shared" si="36"/>
        <v>0</v>
      </c>
      <c r="CI45" s="68">
        <f t="shared" si="37"/>
        <v>0</v>
      </c>
      <c r="CJ45" s="81">
        <f>IFERROR(INDEX('100 м.п.'!$E$12:$AA$140,MATCH(CH45,'100 м.п.'!$E$12:$E$140,0),MATCH(CI45,'100 м.п.'!$E$11:$AA$11,0)),0)</f>
        <v>0</v>
      </c>
      <c r="CK45" s="91"/>
      <c r="CL45" s="80"/>
      <c r="CM45" s="67">
        <f t="shared" si="38"/>
        <v>0</v>
      </c>
      <c r="CN45" s="68">
        <f t="shared" si="39"/>
        <v>0</v>
      </c>
      <c r="CO45" s="81">
        <f>IFERROR(INDEX(ШТ!$E$10:$AA$145,MATCH(CM45,ШТ!$E$10:$E$145,0),MATCH(CN45,ШТ!$E$9:$AA$9,0)),0)</f>
        <v>0</v>
      </c>
      <c r="CP45" s="88"/>
      <c r="CQ45" s="67">
        <f t="shared" si="40"/>
        <v>0</v>
      </c>
      <c r="CR45" s="68">
        <f t="shared" si="41"/>
        <v>0</v>
      </c>
      <c r="CS45" s="81">
        <f>IFERROR(INDEX('100 м.п.'!$E$12:$AA$140,MATCH(CQ45,'100 м.п.'!$E$12:$E$140,0),MATCH(CR45,'100 м.п.'!$E$11:$AA$11,0)),0)</f>
        <v>0</v>
      </c>
      <c r="CT45" s="91"/>
      <c r="CU45" s="80"/>
      <c r="CV45" s="67">
        <f t="shared" si="42"/>
        <v>0</v>
      </c>
      <c r="CW45" s="68">
        <f t="shared" si="43"/>
        <v>0</v>
      </c>
      <c r="CX45" s="81">
        <f>IFERROR(INDEX(ШТ!$E$10:$AA$145,MATCH(CV45,ШТ!$E$10:$E$145,0),MATCH(CW45,ШТ!$E$9:$AA$9,0)),0)</f>
        <v>0</v>
      </c>
      <c r="CY45" s="88"/>
      <c r="CZ45" s="67">
        <f t="shared" si="44"/>
        <v>0</v>
      </c>
      <c r="DA45" s="68">
        <f t="shared" si="45"/>
        <v>0</v>
      </c>
      <c r="DB45" s="81">
        <f>IFERROR(INDEX('100 м.п.'!$E$12:$AA$140,MATCH(CZ45,'100 м.п.'!$E$12:$E$140,0),MATCH(DA45,'100 м.п.'!$E$11:$AA$11,0)),0)</f>
        <v>0</v>
      </c>
      <c r="DC45" s="77"/>
      <c r="DD45" s="80"/>
      <c r="DE45" s="67">
        <f t="shared" si="46"/>
        <v>0</v>
      </c>
      <c r="DF45" s="68">
        <f t="shared" si="47"/>
        <v>0</v>
      </c>
      <c r="DG45" s="81">
        <f>IFERROR(INDEX(ШТ!$E$10:$AA$145,MATCH(DE45,ШТ!$E$10:$E$145,0),MATCH(DF45,ШТ!$E$9:$AA$9,0)),0)</f>
        <v>0</v>
      </c>
      <c r="DH45" s="88"/>
      <c r="DI45" s="67">
        <f t="shared" si="48"/>
        <v>0</v>
      </c>
      <c r="DJ45" s="68">
        <f t="shared" si="49"/>
        <v>0</v>
      </c>
      <c r="DK45" s="81">
        <f>IFERROR(INDEX('100 м.п.'!$E$12:$AA$140,MATCH(DI45,'100 м.п.'!$E$12:$E$140,0),MATCH(DJ45,'100 м.п.'!$E$11:$AA$11,0)),0)</f>
        <v>0</v>
      </c>
      <c r="DL45" s="91"/>
      <c r="DM45" s="80"/>
      <c r="DN45" s="67">
        <f t="shared" si="50"/>
        <v>0</v>
      </c>
      <c r="DO45" s="68">
        <f t="shared" si="51"/>
        <v>0</v>
      </c>
      <c r="DP45" s="81">
        <f>IFERROR(INDEX(ШТ!$E$10:$AA$145,MATCH(DN45,ШТ!$E$10:$E$145,0),MATCH(DO45,ШТ!$E$9:$AA$9,0)),0)</f>
        <v>0</v>
      </c>
      <c r="DQ45" s="88"/>
      <c r="DR45" s="67">
        <f t="shared" si="52"/>
        <v>0</v>
      </c>
      <c r="DS45" s="68">
        <f t="shared" si="53"/>
        <v>0</v>
      </c>
      <c r="DT45" s="81">
        <f>IFERROR(INDEX('100 м.п.'!$E$12:$AA$140,MATCH(DR45,'100 м.п.'!$E$12:$E$140,0),MATCH(DS45,'100 м.п.'!$E$11:$AA$11,0)),0)</f>
        <v>0</v>
      </c>
      <c r="DU45" s="77"/>
      <c r="DV45" s="80"/>
      <c r="DW45" s="67">
        <f t="shared" si="54"/>
        <v>0</v>
      </c>
      <c r="DX45" s="68">
        <f t="shared" si="55"/>
        <v>0</v>
      </c>
      <c r="DY45" s="81">
        <f>IFERROR(INDEX(ШТ!$E$10:$AA$145,MATCH(DW45,ШТ!$E$10:$E$145,0),MATCH(DX45,ШТ!$E$9:$AA$9,0)),0)</f>
        <v>0</v>
      </c>
      <c r="DZ45" s="88"/>
      <c r="EA45" s="67">
        <f t="shared" si="56"/>
        <v>0</v>
      </c>
      <c r="EB45" s="68">
        <f t="shared" si="57"/>
        <v>0</v>
      </c>
      <c r="EC45" s="81">
        <f>IFERROR(INDEX('100 м.п.'!$E$12:$AA$140,MATCH(EA45,'100 м.п.'!$E$12:$E$140,0),MATCH(EB45,'100 м.п.'!$E$11:$AA$11,0)),0)</f>
        <v>0</v>
      </c>
      <c r="ED45" s="91"/>
      <c r="EE45" s="80"/>
      <c r="EF45" s="67">
        <f t="shared" si="58"/>
        <v>0</v>
      </c>
      <c r="EG45" s="68">
        <f t="shared" si="59"/>
        <v>0</v>
      </c>
      <c r="EH45" s="81">
        <f>IFERROR(INDEX(ШТ!$E$10:$AA$145,MATCH(EF45,ШТ!$E$10:$E$145,0),MATCH(EG45,ШТ!$E$9:$AA$9,0)),0)</f>
        <v>0</v>
      </c>
      <c r="EI45" s="88"/>
      <c r="EJ45" s="67">
        <f t="shared" si="60"/>
        <v>0</v>
      </c>
      <c r="EK45" s="68">
        <f t="shared" si="61"/>
        <v>0</v>
      </c>
      <c r="EL45" s="81">
        <f>IFERROR(INDEX('100 м.п.'!$E$12:$AA$140,MATCH(EJ45,'100 м.п.'!$E$12:$E$140,0),MATCH(EK45,'100 м.п.'!$E$11:$AA$11,0)),0)</f>
        <v>0</v>
      </c>
      <c r="EM45" s="86" t="str">
        <f t="shared" si="62"/>
        <v/>
      </c>
      <c r="EN45" s="9" t="str">
        <f t="shared" si="63"/>
        <v/>
      </c>
      <c r="EO45" s="10" t="str">
        <f t="shared" si="64"/>
        <v/>
      </c>
      <c r="EP45" s="95">
        <f>IFERROR(RANK(EM45,$EM$5:$EM$54,0)+COUNTIF($EM$5:EM45,EM45)-1,0)</f>
        <v>0</v>
      </c>
      <c r="EQ45" s="4">
        <f>IFERROR(RANK(EN45,$EN$5:$EN$54,1)+COUNTIF($EN$5:EN45,EN45)-1,0)</f>
        <v>0</v>
      </c>
      <c r="ER45" s="4">
        <f>IFERROR(RANK(EO45,$EO$5:$EO$54,1)+COUNTIF($EO$5:EO45,EO45)-1,0)</f>
        <v>0</v>
      </c>
      <c r="ET45" s="6">
        <v>41</v>
      </c>
      <c r="EU45" s="11">
        <f t="shared" si="65"/>
        <v>0</v>
      </c>
      <c r="EV45" s="7">
        <f t="shared" si="66"/>
        <v>0</v>
      </c>
      <c r="EX45" s="6">
        <v>41</v>
      </c>
      <c r="EY45" s="11">
        <f t="shared" si="0"/>
        <v>0</v>
      </c>
      <c r="EZ45" s="7">
        <f t="shared" si="1"/>
        <v>0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24" t="s">
        <v>58</v>
      </c>
      <c r="C46" s="122"/>
      <c r="D46" s="121"/>
      <c r="E46" s="122"/>
      <c r="F46" s="123"/>
      <c r="G46" s="122"/>
      <c r="H46" s="100"/>
      <c r="I46" s="80"/>
      <c r="J46" s="67">
        <f t="shared" si="2"/>
        <v>0</v>
      </c>
      <c r="K46" s="68">
        <f t="shared" si="3"/>
        <v>0</v>
      </c>
      <c r="L46" s="81">
        <f>IFERROR(INDEX(ШТ!$E$10:$AA$145,MATCH(J46,ШТ!$E$10:$E$145,0),MATCH(K46,ШТ!$E$9:$AA$9,0)),0)</f>
        <v>0</v>
      </c>
      <c r="M46" s="80"/>
      <c r="N46" s="67">
        <f t="shared" si="4"/>
        <v>0</v>
      </c>
      <c r="O46" s="68">
        <f t="shared" si="5"/>
        <v>0</v>
      </c>
      <c r="P46" s="81">
        <f>IFERROR(INDEX('100 м.п.'!$E$12:$AA$140,MATCH(N46,'100 м.п.'!$E$12:$E$140,0),MATCH(O46,'100 м.п.'!$E$11:$AA$11,0)),0)</f>
        <v>0</v>
      </c>
      <c r="Q46" s="91"/>
      <c r="R46" s="80"/>
      <c r="S46" s="67">
        <f t="shared" si="6"/>
        <v>0</v>
      </c>
      <c r="T46" s="68">
        <f t="shared" si="7"/>
        <v>0</v>
      </c>
      <c r="U46" s="81">
        <f>IFERROR(INDEX(ШТ!$E$10:$AA$145,MATCH(S46,ШТ!$E$10:$E$145,0),MATCH(T46,ШТ!$E$9:$AA$9,0)),0)</f>
        <v>0</v>
      </c>
      <c r="V46" s="80"/>
      <c r="W46" s="67">
        <f t="shared" si="8"/>
        <v>0</v>
      </c>
      <c r="X46" s="68">
        <f t="shared" si="9"/>
        <v>0</v>
      </c>
      <c r="Y46" s="81">
        <f>IFERROR(INDEX('100 м.п.'!$E$12:$AA$140,MATCH(W46,'100 м.п.'!$E$12:$E$140,0),MATCH(X46,'100 м.п.'!$E$11:$AA$11,0)),0)</f>
        <v>0</v>
      </c>
      <c r="Z46" s="100"/>
      <c r="AA46" s="80"/>
      <c r="AB46" s="67">
        <f t="shared" si="10"/>
        <v>0</v>
      </c>
      <c r="AC46" s="68">
        <f t="shared" si="11"/>
        <v>0</v>
      </c>
      <c r="AD46" s="81">
        <f>IFERROR(INDEX(ШТ!$E$10:$AA$145,MATCH(AB46,ШТ!$E$10:$E$145,0),MATCH(AC46,ШТ!$E$9:$AA$9,0)),0)</f>
        <v>0</v>
      </c>
      <c r="AE46" s="88"/>
      <c r="AF46" s="67">
        <f t="shared" si="12"/>
        <v>0</v>
      </c>
      <c r="AG46" s="68">
        <f t="shared" si="13"/>
        <v>0</v>
      </c>
      <c r="AH46" s="81">
        <f>IFERROR(INDEX('100 м.п.'!$E$12:$AA$140,MATCH(AF46,'100 м.п.'!$E$12:$E$140,0),MATCH(AG46,'100 м.п.'!$E$11:$AA$11,0)),0)</f>
        <v>0</v>
      </c>
      <c r="AI46" s="173"/>
      <c r="AJ46" s="80"/>
      <c r="AK46" s="67">
        <f t="shared" si="14"/>
        <v>0</v>
      </c>
      <c r="AL46" s="68">
        <f t="shared" si="15"/>
        <v>0</v>
      </c>
      <c r="AM46" s="81">
        <f>IFERROR(INDEX(ШТ!$E$10:$AA$145,MATCH(AK46,ШТ!$E$10:$E$145,0),MATCH(AL46,ШТ!$E$9:$AA$9,0)),0)</f>
        <v>0</v>
      </c>
      <c r="AN46" s="88"/>
      <c r="AO46" s="67">
        <f t="shared" si="16"/>
        <v>0</v>
      </c>
      <c r="AP46" s="68">
        <f t="shared" si="17"/>
        <v>0</v>
      </c>
      <c r="AQ46" s="81">
        <f>IFERROR(INDEX('100 м.п.'!$E$12:$AA$140,MATCH(AO46,'100 м.п.'!$E$12:$E$140,0),MATCH(AP46,'100 м.п.'!$E$11:$AA$11,0)),0)</f>
        <v>0</v>
      </c>
      <c r="AR46" s="77"/>
      <c r="AS46" s="80"/>
      <c r="AT46" s="67">
        <f t="shared" si="18"/>
        <v>0</v>
      </c>
      <c r="AU46" s="68">
        <f t="shared" si="19"/>
        <v>0</v>
      </c>
      <c r="AV46" s="81">
        <f>IFERROR(INDEX(ШТ!$E$10:$AA$145,MATCH(AT46,ШТ!$E$10:$E$145,0),MATCH(AU46,ШТ!$E$9:$AA$9,0)),0)</f>
        <v>0</v>
      </c>
      <c r="AW46" s="88"/>
      <c r="AX46" s="67">
        <f t="shared" si="20"/>
        <v>0</v>
      </c>
      <c r="AY46" s="68">
        <f t="shared" si="21"/>
        <v>0</v>
      </c>
      <c r="AZ46" s="81">
        <f>IFERROR(INDEX('100 м.п.'!$E$12:$AA$140,MATCH(AX46,'100 м.п.'!$E$12:$E$140,0),MATCH(AY46,'100 м.п.'!$E$11:$AA$11,0)),0)</f>
        <v>0</v>
      </c>
      <c r="BA46" s="91"/>
      <c r="BB46" s="80"/>
      <c r="BC46" s="67">
        <f t="shared" si="22"/>
        <v>0</v>
      </c>
      <c r="BD46" s="68">
        <f t="shared" si="23"/>
        <v>0</v>
      </c>
      <c r="BE46" s="81">
        <f>IFERROR(INDEX(ШТ!$E$10:$AA$145,MATCH(BC46,ШТ!$E$10:$E$145,0),MATCH(BD46,ШТ!$E$9:$AA$9,0)),0)</f>
        <v>0</v>
      </c>
      <c r="BF46" s="88"/>
      <c r="BG46" s="67">
        <f t="shared" si="24"/>
        <v>0</v>
      </c>
      <c r="BH46" s="68">
        <f t="shared" si="25"/>
        <v>0</v>
      </c>
      <c r="BI46" s="81">
        <f>IFERROR(INDEX('100 м.п.'!$E$12:$AA$140,MATCH(BG46,'100 м.п.'!$E$12:$E$140,0),MATCH(BH46,'100 м.п.'!$E$11:$AA$11,0)),0)</f>
        <v>0</v>
      </c>
      <c r="BJ46" s="77"/>
      <c r="BK46" s="80"/>
      <c r="BL46" s="67">
        <f t="shared" si="26"/>
        <v>0</v>
      </c>
      <c r="BM46" s="68">
        <f t="shared" si="27"/>
        <v>0</v>
      </c>
      <c r="BN46" s="81">
        <f>IFERROR(INDEX(ШТ!$E$10:$AA$145,MATCH(BL46,ШТ!$E$10:$E$145,0),MATCH(BM46,ШТ!$E$9:$AA$9,0)),0)</f>
        <v>0</v>
      </c>
      <c r="BO46" s="88"/>
      <c r="BP46" s="67">
        <f t="shared" si="28"/>
        <v>0</v>
      </c>
      <c r="BQ46" s="68">
        <f t="shared" si="29"/>
        <v>0</v>
      </c>
      <c r="BR46" s="81">
        <f>IFERROR(INDEX('100 м.п.'!$E$12:$AA$140,MATCH(BP46,'100 м.п.'!$E$12:$E$140,0),MATCH(BQ46,'100 м.п.'!$E$11:$AA$11,0)),0)</f>
        <v>0</v>
      </c>
      <c r="BS46" s="91"/>
      <c r="BT46" s="80"/>
      <c r="BU46" s="67">
        <f t="shared" si="30"/>
        <v>0</v>
      </c>
      <c r="BV46" s="68">
        <f t="shared" si="31"/>
        <v>0</v>
      </c>
      <c r="BW46" s="81">
        <f>IFERROR(INDEX(ШТ!$E$10:$AA$145,MATCH(BU46,ШТ!$E$10:$E$145,0),MATCH(BV46,ШТ!$E$9:$AA$9,0)),0)</f>
        <v>0</v>
      </c>
      <c r="BX46" s="88"/>
      <c r="BY46" s="67">
        <f t="shared" si="32"/>
        <v>0</v>
      </c>
      <c r="BZ46" s="68">
        <f t="shared" si="33"/>
        <v>0</v>
      </c>
      <c r="CA46" s="81">
        <f>IFERROR(INDEX('100 м.п.'!$E$12:$AA$140,MATCH(BY46,'100 м.п.'!$E$12:$E$140,0),MATCH(BZ46,'100 м.п.'!$E$11:$AA$11,0)),0)</f>
        <v>0</v>
      </c>
      <c r="CB46" s="77"/>
      <c r="CC46" s="80"/>
      <c r="CD46" s="67">
        <f t="shared" si="34"/>
        <v>0</v>
      </c>
      <c r="CE46" s="68">
        <f t="shared" si="35"/>
        <v>0</v>
      </c>
      <c r="CF46" s="81">
        <f>IFERROR(INDEX(ШТ!$E$10:$AA$145,MATCH(CD46,ШТ!$E$10:$E$145,0),MATCH(CE46,ШТ!$E$9:$AA$9,0)),0)</f>
        <v>0</v>
      </c>
      <c r="CG46" s="88"/>
      <c r="CH46" s="67">
        <f t="shared" si="36"/>
        <v>0</v>
      </c>
      <c r="CI46" s="68">
        <f t="shared" si="37"/>
        <v>0</v>
      </c>
      <c r="CJ46" s="81">
        <f>IFERROR(INDEX('100 м.п.'!$E$12:$AA$140,MATCH(CH46,'100 м.п.'!$E$12:$E$140,0),MATCH(CI46,'100 м.п.'!$E$11:$AA$11,0)),0)</f>
        <v>0</v>
      </c>
      <c r="CK46" s="91"/>
      <c r="CL46" s="80"/>
      <c r="CM46" s="67">
        <f t="shared" si="38"/>
        <v>0</v>
      </c>
      <c r="CN46" s="68">
        <f t="shared" si="39"/>
        <v>0</v>
      </c>
      <c r="CO46" s="81">
        <f>IFERROR(INDEX(ШТ!$E$10:$AA$145,MATCH(CM46,ШТ!$E$10:$E$145,0),MATCH(CN46,ШТ!$E$9:$AA$9,0)),0)</f>
        <v>0</v>
      </c>
      <c r="CP46" s="88"/>
      <c r="CQ46" s="67">
        <f t="shared" si="40"/>
        <v>0</v>
      </c>
      <c r="CR46" s="68">
        <f t="shared" si="41"/>
        <v>0</v>
      </c>
      <c r="CS46" s="81">
        <f>IFERROR(INDEX('100 м.п.'!$E$12:$AA$140,MATCH(CQ46,'100 м.п.'!$E$12:$E$140,0),MATCH(CR46,'100 м.п.'!$E$11:$AA$11,0)),0)</f>
        <v>0</v>
      </c>
      <c r="CT46" s="91"/>
      <c r="CU46" s="80"/>
      <c r="CV46" s="67">
        <f t="shared" si="42"/>
        <v>0</v>
      </c>
      <c r="CW46" s="68">
        <f t="shared" si="43"/>
        <v>0</v>
      </c>
      <c r="CX46" s="81">
        <f>IFERROR(INDEX(ШТ!$E$10:$AA$145,MATCH(CV46,ШТ!$E$10:$E$145,0),MATCH(CW46,ШТ!$E$9:$AA$9,0)),0)</f>
        <v>0</v>
      </c>
      <c r="CY46" s="88"/>
      <c r="CZ46" s="67">
        <f t="shared" si="44"/>
        <v>0</v>
      </c>
      <c r="DA46" s="68">
        <f t="shared" si="45"/>
        <v>0</v>
      </c>
      <c r="DB46" s="81">
        <f>IFERROR(INDEX('100 м.п.'!$E$12:$AA$140,MATCH(CZ46,'100 м.п.'!$E$12:$E$140,0),MATCH(DA46,'100 м.п.'!$E$11:$AA$11,0)),0)</f>
        <v>0</v>
      </c>
      <c r="DC46" s="77"/>
      <c r="DD46" s="80"/>
      <c r="DE46" s="67">
        <f t="shared" si="46"/>
        <v>0</v>
      </c>
      <c r="DF46" s="68">
        <f t="shared" si="47"/>
        <v>0</v>
      </c>
      <c r="DG46" s="81">
        <f>IFERROR(INDEX(ШТ!$E$10:$AA$145,MATCH(DE46,ШТ!$E$10:$E$145,0),MATCH(DF46,ШТ!$E$9:$AA$9,0)),0)</f>
        <v>0</v>
      </c>
      <c r="DH46" s="88"/>
      <c r="DI46" s="67">
        <f t="shared" si="48"/>
        <v>0</v>
      </c>
      <c r="DJ46" s="68">
        <f t="shared" si="49"/>
        <v>0</v>
      </c>
      <c r="DK46" s="81">
        <f>IFERROR(INDEX('100 м.п.'!$E$12:$AA$140,MATCH(DI46,'100 м.п.'!$E$12:$E$140,0),MATCH(DJ46,'100 м.п.'!$E$11:$AA$11,0)),0)</f>
        <v>0</v>
      </c>
      <c r="DL46" s="91"/>
      <c r="DM46" s="80"/>
      <c r="DN46" s="67">
        <f t="shared" si="50"/>
        <v>0</v>
      </c>
      <c r="DO46" s="68">
        <f t="shared" si="51"/>
        <v>0</v>
      </c>
      <c r="DP46" s="81">
        <f>IFERROR(INDEX(ШТ!$E$10:$AA$145,MATCH(DN46,ШТ!$E$10:$E$145,0),MATCH(DO46,ШТ!$E$9:$AA$9,0)),0)</f>
        <v>0</v>
      </c>
      <c r="DQ46" s="88"/>
      <c r="DR46" s="67">
        <f t="shared" si="52"/>
        <v>0</v>
      </c>
      <c r="DS46" s="68">
        <f t="shared" si="53"/>
        <v>0</v>
      </c>
      <c r="DT46" s="81">
        <f>IFERROR(INDEX('100 м.п.'!$E$12:$AA$140,MATCH(DR46,'100 м.п.'!$E$12:$E$140,0),MATCH(DS46,'100 м.п.'!$E$11:$AA$11,0)),0)</f>
        <v>0</v>
      </c>
      <c r="DU46" s="77"/>
      <c r="DV46" s="80"/>
      <c r="DW46" s="67">
        <f t="shared" si="54"/>
        <v>0</v>
      </c>
      <c r="DX46" s="68">
        <f t="shared" si="55"/>
        <v>0</v>
      </c>
      <c r="DY46" s="81">
        <f>IFERROR(INDEX(ШТ!$E$10:$AA$145,MATCH(DW46,ШТ!$E$10:$E$145,0),MATCH(DX46,ШТ!$E$9:$AA$9,0)),0)</f>
        <v>0</v>
      </c>
      <c r="DZ46" s="88"/>
      <c r="EA46" s="67">
        <f t="shared" si="56"/>
        <v>0</v>
      </c>
      <c r="EB46" s="68">
        <f t="shared" si="57"/>
        <v>0</v>
      </c>
      <c r="EC46" s="81">
        <f>IFERROR(INDEX('100 м.п.'!$E$12:$AA$140,MATCH(EA46,'100 м.п.'!$E$12:$E$140,0),MATCH(EB46,'100 м.п.'!$E$11:$AA$11,0)),0)</f>
        <v>0</v>
      </c>
      <c r="ED46" s="91"/>
      <c r="EE46" s="80"/>
      <c r="EF46" s="67">
        <f t="shared" si="58"/>
        <v>0</v>
      </c>
      <c r="EG46" s="68">
        <f t="shared" si="59"/>
        <v>0</v>
      </c>
      <c r="EH46" s="81">
        <f>IFERROR(INDEX(ШТ!$E$10:$AA$145,MATCH(EF46,ШТ!$E$10:$E$145,0),MATCH(EG46,ШТ!$E$9:$AA$9,0)),0)</f>
        <v>0</v>
      </c>
      <c r="EI46" s="88"/>
      <c r="EJ46" s="67">
        <f t="shared" si="60"/>
        <v>0</v>
      </c>
      <c r="EK46" s="68">
        <f t="shared" si="61"/>
        <v>0</v>
      </c>
      <c r="EL46" s="81">
        <f>IFERROR(INDEX('100 м.п.'!$E$12:$AA$140,MATCH(EJ46,'100 м.п.'!$E$12:$E$140,0),MATCH(EK46,'100 м.п.'!$E$11:$AA$11,0)),0)</f>
        <v>0</v>
      </c>
      <c r="EM46" s="86" t="str">
        <f t="shared" si="62"/>
        <v/>
      </c>
      <c r="EN46" s="9" t="str">
        <f t="shared" si="63"/>
        <v/>
      </c>
      <c r="EO46" s="10" t="str">
        <f t="shared" si="64"/>
        <v/>
      </c>
      <c r="EP46" s="95">
        <f>IFERROR(RANK(EM46,$EM$5:$EM$54,0)+COUNTIF($EM$5:EM46,EM46)-1,0)</f>
        <v>0</v>
      </c>
      <c r="EQ46" s="4">
        <f>IFERROR(RANK(EN46,$EN$5:$EN$54,1)+COUNTIF($EN$5:EN46,EN46)-1,0)</f>
        <v>0</v>
      </c>
      <c r="ER46" s="4">
        <f>IFERROR(RANK(EO46,$EO$5:$EO$54,1)+COUNTIF($EO$5:EO46,EO46)-1,0)</f>
        <v>0</v>
      </c>
      <c r="ET46" s="6">
        <v>42</v>
      </c>
      <c r="EU46" s="11">
        <f t="shared" si="65"/>
        <v>0</v>
      </c>
      <c r="EV46" s="7">
        <f t="shared" si="66"/>
        <v>0</v>
      </c>
      <c r="EX46" s="6">
        <v>42</v>
      </c>
      <c r="EY46" s="11">
        <f t="shared" si="0"/>
        <v>0</v>
      </c>
      <c r="EZ46" s="7">
        <f t="shared" si="1"/>
        <v>0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24" t="s">
        <v>56</v>
      </c>
      <c r="C47" s="122"/>
      <c r="D47" s="121"/>
      <c r="E47" s="122"/>
      <c r="F47" s="123"/>
      <c r="G47" s="122"/>
      <c r="H47" s="100"/>
      <c r="I47" s="80"/>
      <c r="J47" s="67">
        <f t="shared" si="2"/>
        <v>0</v>
      </c>
      <c r="K47" s="68">
        <f t="shared" si="3"/>
        <v>0</v>
      </c>
      <c r="L47" s="81">
        <f>IFERROR(INDEX(ШТ!$E$10:$AA$145,MATCH(J47,ШТ!$E$10:$E$145,0),MATCH(K47,ШТ!$E$9:$AA$9,0)),0)</f>
        <v>0</v>
      </c>
      <c r="M47" s="80"/>
      <c r="N47" s="67">
        <f t="shared" si="4"/>
        <v>0</v>
      </c>
      <c r="O47" s="68">
        <f t="shared" si="5"/>
        <v>0</v>
      </c>
      <c r="P47" s="81">
        <f>IFERROR(INDEX('100 м.п.'!$E$12:$AA$140,MATCH(N47,'100 м.п.'!$E$12:$E$140,0),MATCH(O47,'100 м.п.'!$E$11:$AA$11,0)),0)</f>
        <v>0</v>
      </c>
      <c r="Q47" s="91"/>
      <c r="R47" s="80"/>
      <c r="S47" s="67">
        <f t="shared" si="6"/>
        <v>0</v>
      </c>
      <c r="T47" s="68">
        <f t="shared" si="7"/>
        <v>0</v>
      </c>
      <c r="U47" s="81">
        <f>IFERROR(INDEX(ШТ!$E$10:$AA$145,MATCH(S47,ШТ!$E$10:$E$145,0),MATCH(T47,ШТ!$E$9:$AA$9,0)),0)</f>
        <v>0</v>
      </c>
      <c r="V47" s="80"/>
      <c r="W47" s="67">
        <f t="shared" si="8"/>
        <v>0</v>
      </c>
      <c r="X47" s="68">
        <f t="shared" si="9"/>
        <v>0</v>
      </c>
      <c r="Y47" s="81">
        <f>IFERROR(INDEX('100 м.п.'!$E$12:$AA$140,MATCH(W47,'100 м.п.'!$E$12:$E$140,0),MATCH(X47,'100 м.п.'!$E$11:$AA$11,0)),0)</f>
        <v>0</v>
      </c>
      <c r="Z47" s="100"/>
      <c r="AA47" s="80"/>
      <c r="AB47" s="67">
        <f t="shared" si="10"/>
        <v>0</v>
      </c>
      <c r="AC47" s="68">
        <f t="shared" si="11"/>
        <v>0</v>
      </c>
      <c r="AD47" s="81">
        <f>IFERROR(INDEX(ШТ!$E$10:$AA$145,MATCH(AB47,ШТ!$E$10:$E$145,0),MATCH(AC47,ШТ!$E$9:$AA$9,0)),0)</f>
        <v>0</v>
      </c>
      <c r="AE47" s="88"/>
      <c r="AF47" s="67">
        <f t="shared" si="12"/>
        <v>0</v>
      </c>
      <c r="AG47" s="68">
        <f t="shared" si="13"/>
        <v>0</v>
      </c>
      <c r="AH47" s="81">
        <f>IFERROR(INDEX('100 м.п.'!$E$12:$AA$140,MATCH(AF47,'100 м.п.'!$E$12:$E$140,0),MATCH(AG47,'100 м.п.'!$E$11:$AA$11,0)),0)</f>
        <v>0</v>
      </c>
      <c r="AI47" s="173"/>
      <c r="AJ47" s="80"/>
      <c r="AK47" s="67">
        <f t="shared" si="14"/>
        <v>0</v>
      </c>
      <c r="AL47" s="68">
        <f t="shared" si="15"/>
        <v>0</v>
      </c>
      <c r="AM47" s="81">
        <f>IFERROR(INDEX(ШТ!$E$10:$AA$145,MATCH(AK47,ШТ!$E$10:$E$145,0),MATCH(AL47,ШТ!$E$9:$AA$9,0)),0)</f>
        <v>0</v>
      </c>
      <c r="AN47" s="88"/>
      <c r="AO47" s="67">
        <f t="shared" si="16"/>
        <v>0</v>
      </c>
      <c r="AP47" s="68">
        <f t="shared" si="17"/>
        <v>0</v>
      </c>
      <c r="AQ47" s="81">
        <f>IFERROR(INDEX('100 м.п.'!$E$12:$AA$140,MATCH(AO47,'100 м.п.'!$E$12:$E$140,0),MATCH(AP47,'100 м.п.'!$E$11:$AA$11,0)),0)</f>
        <v>0</v>
      </c>
      <c r="AR47" s="77"/>
      <c r="AS47" s="80"/>
      <c r="AT47" s="67">
        <f t="shared" si="18"/>
        <v>0</v>
      </c>
      <c r="AU47" s="68">
        <f t="shared" si="19"/>
        <v>0</v>
      </c>
      <c r="AV47" s="81">
        <f>IFERROR(INDEX(ШТ!$E$10:$AA$145,MATCH(AT47,ШТ!$E$10:$E$145,0),MATCH(AU47,ШТ!$E$9:$AA$9,0)),0)</f>
        <v>0</v>
      </c>
      <c r="AW47" s="88"/>
      <c r="AX47" s="67">
        <f t="shared" si="20"/>
        <v>0</v>
      </c>
      <c r="AY47" s="68">
        <f t="shared" si="21"/>
        <v>0</v>
      </c>
      <c r="AZ47" s="81">
        <f>IFERROR(INDEX('100 м.п.'!$E$12:$AA$140,MATCH(AX47,'100 м.п.'!$E$12:$E$140,0),MATCH(AY47,'100 м.п.'!$E$11:$AA$11,0)),0)</f>
        <v>0</v>
      </c>
      <c r="BA47" s="91"/>
      <c r="BB47" s="80"/>
      <c r="BC47" s="67">
        <f t="shared" si="22"/>
        <v>0</v>
      </c>
      <c r="BD47" s="68">
        <f t="shared" si="23"/>
        <v>0</v>
      </c>
      <c r="BE47" s="81">
        <f>IFERROR(INDEX(ШТ!$E$10:$AA$145,MATCH(BC47,ШТ!$E$10:$E$145,0),MATCH(BD47,ШТ!$E$9:$AA$9,0)),0)</f>
        <v>0</v>
      </c>
      <c r="BF47" s="88"/>
      <c r="BG47" s="67">
        <f t="shared" si="24"/>
        <v>0</v>
      </c>
      <c r="BH47" s="68">
        <f t="shared" si="25"/>
        <v>0</v>
      </c>
      <c r="BI47" s="81">
        <f>IFERROR(INDEX('100 м.п.'!$E$12:$AA$140,MATCH(BG47,'100 м.п.'!$E$12:$E$140,0),MATCH(BH47,'100 м.п.'!$E$11:$AA$11,0)),0)</f>
        <v>0</v>
      </c>
      <c r="BJ47" s="77"/>
      <c r="BK47" s="80"/>
      <c r="BL47" s="67">
        <f t="shared" si="26"/>
        <v>0</v>
      </c>
      <c r="BM47" s="68">
        <f t="shared" si="27"/>
        <v>0</v>
      </c>
      <c r="BN47" s="81">
        <f>IFERROR(INDEX(ШТ!$E$10:$AA$145,MATCH(BL47,ШТ!$E$10:$E$145,0),MATCH(BM47,ШТ!$E$9:$AA$9,0)),0)</f>
        <v>0</v>
      </c>
      <c r="BO47" s="88"/>
      <c r="BP47" s="67">
        <f t="shared" si="28"/>
        <v>0</v>
      </c>
      <c r="BQ47" s="68">
        <f t="shared" si="29"/>
        <v>0</v>
      </c>
      <c r="BR47" s="81">
        <f>IFERROR(INDEX('100 м.п.'!$E$12:$AA$140,MATCH(BP47,'100 м.п.'!$E$12:$E$140,0),MATCH(BQ47,'100 м.п.'!$E$11:$AA$11,0)),0)</f>
        <v>0</v>
      </c>
      <c r="BS47" s="91"/>
      <c r="BT47" s="80"/>
      <c r="BU47" s="67">
        <f t="shared" si="30"/>
        <v>0</v>
      </c>
      <c r="BV47" s="68">
        <f t="shared" si="31"/>
        <v>0</v>
      </c>
      <c r="BW47" s="81">
        <f>IFERROR(INDEX(ШТ!$E$10:$AA$145,MATCH(BU47,ШТ!$E$10:$E$145,0),MATCH(BV47,ШТ!$E$9:$AA$9,0)),0)</f>
        <v>0</v>
      </c>
      <c r="BX47" s="88"/>
      <c r="BY47" s="67">
        <f t="shared" si="32"/>
        <v>0</v>
      </c>
      <c r="BZ47" s="68">
        <f t="shared" si="33"/>
        <v>0</v>
      </c>
      <c r="CA47" s="81">
        <f>IFERROR(INDEX('100 м.п.'!$E$12:$AA$140,MATCH(BY47,'100 м.п.'!$E$12:$E$140,0),MATCH(BZ47,'100 м.п.'!$E$11:$AA$11,0)),0)</f>
        <v>0</v>
      </c>
      <c r="CB47" s="77"/>
      <c r="CC47" s="80"/>
      <c r="CD47" s="67">
        <f t="shared" si="34"/>
        <v>0</v>
      </c>
      <c r="CE47" s="68">
        <f t="shared" si="35"/>
        <v>0</v>
      </c>
      <c r="CF47" s="81">
        <f>IFERROR(INDEX(ШТ!$E$10:$AA$145,MATCH(CD47,ШТ!$E$10:$E$145,0),MATCH(CE47,ШТ!$E$9:$AA$9,0)),0)</f>
        <v>0</v>
      </c>
      <c r="CG47" s="88"/>
      <c r="CH47" s="67">
        <f t="shared" si="36"/>
        <v>0</v>
      </c>
      <c r="CI47" s="68">
        <f t="shared" si="37"/>
        <v>0</v>
      </c>
      <c r="CJ47" s="81">
        <f>IFERROR(INDEX('100 м.п.'!$E$12:$AA$140,MATCH(CH47,'100 м.п.'!$E$12:$E$140,0),MATCH(CI47,'100 м.п.'!$E$11:$AA$11,0)),0)</f>
        <v>0</v>
      </c>
      <c r="CK47" s="91"/>
      <c r="CL47" s="80"/>
      <c r="CM47" s="67">
        <f t="shared" si="38"/>
        <v>0</v>
      </c>
      <c r="CN47" s="68">
        <f t="shared" si="39"/>
        <v>0</v>
      </c>
      <c r="CO47" s="81">
        <f>IFERROR(INDEX(ШТ!$E$10:$AA$145,MATCH(CM47,ШТ!$E$10:$E$145,0),MATCH(CN47,ШТ!$E$9:$AA$9,0)),0)</f>
        <v>0</v>
      </c>
      <c r="CP47" s="88"/>
      <c r="CQ47" s="67">
        <f t="shared" si="40"/>
        <v>0</v>
      </c>
      <c r="CR47" s="68">
        <f t="shared" si="41"/>
        <v>0</v>
      </c>
      <c r="CS47" s="81">
        <f>IFERROR(INDEX('100 м.п.'!$E$12:$AA$140,MATCH(CQ47,'100 м.п.'!$E$12:$E$140,0),MATCH(CR47,'100 м.п.'!$E$11:$AA$11,0)),0)</f>
        <v>0</v>
      </c>
      <c r="CT47" s="91"/>
      <c r="CU47" s="80"/>
      <c r="CV47" s="67">
        <f t="shared" si="42"/>
        <v>0</v>
      </c>
      <c r="CW47" s="68">
        <f t="shared" si="43"/>
        <v>0</v>
      </c>
      <c r="CX47" s="81">
        <f>IFERROR(INDEX(ШТ!$E$10:$AA$145,MATCH(CV47,ШТ!$E$10:$E$145,0),MATCH(CW47,ШТ!$E$9:$AA$9,0)),0)</f>
        <v>0</v>
      </c>
      <c r="CY47" s="88"/>
      <c r="CZ47" s="67">
        <f t="shared" si="44"/>
        <v>0</v>
      </c>
      <c r="DA47" s="68">
        <f t="shared" si="45"/>
        <v>0</v>
      </c>
      <c r="DB47" s="81">
        <f>IFERROR(INDEX('100 м.п.'!$E$12:$AA$140,MATCH(CZ47,'100 м.п.'!$E$12:$E$140,0),MATCH(DA47,'100 м.п.'!$E$11:$AA$11,0)),0)</f>
        <v>0</v>
      </c>
      <c r="DC47" s="77"/>
      <c r="DD47" s="80"/>
      <c r="DE47" s="67">
        <f t="shared" si="46"/>
        <v>0</v>
      </c>
      <c r="DF47" s="68">
        <f t="shared" si="47"/>
        <v>0</v>
      </c>
      <c r="DG47" s="81">
        <f>IFERROR(INDEX(ШТ!$E$10:$AA$145,MATCH(DE47,ШТ!$E$10:$E$145,0),MATCH(DF47,ШТ!$E$9:$AA$9,0)),0)</f>
        <v>0</v>
      </c>
      <c r="DH47" s="88"/>
      <c r="DI47" s="67">
        <f t="shared" si="48"/>
        <v>0</v>
      </c>
      <c r="DJ47" s="68">
        <f t="shared" si="49"/>
        <v>0</v>
      </c>
      <c r="DK47" s="81">
        <f>IFERROR(INDEX('100 м.п.'!$E$12:$AA$140,MATCH(DI47,'100 м.п.'!$E$12:$E$140,0),MATCH(DJ47,'100 м.п.'!$E$11:$AA$11,0)),0)</f>
        <v>0</v>
      </c>
      <c r="DL47" s="91"/>
      <c r="DM47" s="80"/>
      <c r="DN47" s="67">
        <f t="shared" si="50"/>
        <v>0</v>
      </c>
      <c r="DO47" s="68">
        <f t="shared" si="51"/>
        <v>0</v>
      </c>
      <c r="DP47" s="81">
        <f>IFERROR(INDEX(ШТ!$E$10:$AA$145,MATCH(DN47,ШТ!$E$10:$E$145,0),MATCH(DO47,ШТ!$E$9:$AA$9,0)),0)</f>
        <v>0</v>
      </c>
      <c r="DQ47" s="88"/>
      <c r="DR47" s="67">
        <f t="shared" si="52"/>
        <v>0</v>
      </c>
      <c r="DS47" s="68">
        <f t="shared" si="53"/>
        <v>0</v>
      </c>
      <c r="DT47" s="81">
        <f>IFERROR(INDEX('100 м.п.'!$E$12:$AA$140,MATCH(DR47,'100 м.п.'!$E$12:$E$140,0),MATCH(DS47,'100 м.п.'!$E$11:$AA$11,0)),0)</f>
        <v>0</v>
      </c>
      <c r="DU47" s="77"/>
      <c r="DV47" s="80"/>
      <c r="DW47" s="67">
        <f t="shared" si="54"/>
        <v>0</v>
      </c>
      <c r="DX47" s="68">
        <f t="shared" si="55"/>
        <v>0</v>
      </c>
      <c r="DY47" s="81">
        <f>IFERROR(INDEX(ШТ!$E$10:$AA$145,MATCH(DW47,ШТ!$E$10:$E$145,0),MATCH(DX47,ШТ!$E$9:$AA$9,0)),0)</f>
        <v>0</v>
      </c>
      <c r="DZ47" s="88"/>
      <c r="EA47" s="67">
        <f t="shared" si="56"/>
        <v>0</v>
      </c>
      <c r="EB47" s="68">
        <f t="shared" si="57"/>
        <v>0</v>
      </c>
      <c r="EC47" s="81">
        <f>IFERROR(INDEX('100 м.п.'!$E$12:$AA$140,MATCH(EA47,'100 м.п.'!$E$12:$E$140,0),MATCH(EB47,'100 м.п.'!$E$11:$AA$11,0)),0)</f>
        <v>0</v>
      </c>
      <c r="ED47" s="91"/>
      <c r="EE47" s="80"/>
      <c r="EF47" s="67">
        <f t="shared" si="58"/>
        <v>0</v>
      </c>
      <c r="EG47" s="68">
        <f t="shared" si="59"/>
        <v>0</v>
      </c>
      <c r="EH47" s="81">
        <f>IFERROR(INDEX(ШТ!$E$10:$AA$145,MATCH(EF47,ШТ!$E$10:$E$145,0),MATCH(EG47,ШТ!$E$9:$AA$9,0)),0)</f>
        <v>0</v>
      </c>
      <c r="EI47" s="88"/>
      <c r="EJ47" s="67">
        <f t="shared" si="60"/>
        <v>0</v>
      </c>
      <c r="EK47" s="68">
        <f t="shared" si="61"/>
        <v>0</v>
      </c>
      <c r="EL47" s="81">
        <f>IFERROR(INDEX('100 м.п.'!$E$12:$AA$140,MATCH(EJ47,'100 м.п.'!$E$12:$E$140,0),MATCH(EK47,'100 м.п.'!$E$11:$AA$11,0)),0)</f>
        <v>0</v>
      </c>
      <c r="EM47" s="86" t="str">
        <f t="shared" si="62"/>
        <v/>
      </c>
      <c r="EN47" s="9" t="str">
        <f t="shared" si="63"/>
        <v/>
      </c>
      <c r="EO47" s="10" t="str">
        <f t="shared" si="64"/>
        <v/>
      </c>
      <c r="EP47" s="95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24" t="s">
        <v>57</v>
      </c>
      <c r="C48" s="122"/>
      <c r="D48" s="121"/>
      <c r="E48" s="122"/>
      <c r="F48" s="123"/>
      <c r="G48" s="122"/>
      <c r="H48" s="100"/>
      <c r="I48" s="80"/>
      <c r="J48" s="67">
        <f t="shared" si="2"/>
        <v>0</v>
      </c>
      <c r="K48" s="68">
        <f t="shared" si="3"/>
        <v>0</v>
      </c>
      <c r="L48" s="81">
        <f>IFERROR(INDEX(ШТ!$E$10:$AA$145,MATCH(J48,ШТ!$E$10:$E$145,0),MATCH(K48,ШТ!$E$9:$AA$9,0)),0)</f>
        <v>0</v>
      </c>
      <c r="M48" s="80"/>
      <c r="N48" s="67">
        <f t="shared" si="4"/>
        <v>0</v>
      </c>
      <c r="O48" s="68">
        <f t="shared" si="5"/>
        <v>0</v>
      </c>
      <c r="P48" s="81">
        <f>IFERROR(INDEX('100 м.п.'!$E$12:$AA$140,MATCH(N48,'100 м.п.'!$E$12:$E$140,0),MATCH(O48,'100 м.п.'!$E$11:$AA$11,0)),0)</f>
        <v>0</v>
      </c>
      <c r="Q48" s="91"/>
      <c r="R48" s="80"/>
      <c r="S48" s="67">
        <f t="shared" si="6"/>
        <v>0</v>
      </c>
      <c r="T48" s="68">
        <f t="shared" si="7"/>
        <v>0</v>
      </c>
      <c r="U48" s="81">
        <f>IFERROR(INDEX(ШТ!$E$10:$AA$145,MATCH(S48,ШТ!$E$10:$E$145,0),MATCH(T48,ШТ!$E$9:$AA$9,0)),0)</f>
        <v>0</v>
      </c>
      <c r="V48" s="80"/>
      <c r="W48" s="67">
        <f t="shared" si="8"/>
        <v>0</v>
      </c>
      <c r="X48" s="68">
        <f t="shared" si="9"/>
        <v>0</v>
      </c>
      <c r="Y48" s="81">
        <f>IFERROR(INDEX('100 м.п.'!$E$12:$AA$140,MATCH(W48,'100 м.п.'!$E$12:$E$140,0),MATCH(X48,'100 м.п.'!$E$11:$AA$11,0)),0)</f>
        <v>0</v>
      </c>
      <c r="Z48" s="100"/>
      <c r="AA48" s="80"/>
      <c r="AB48" s="67">
        <f t="shared" si="10"/>
        <v>0</v>
      </c>
      <c r="AC48" s="68">
        <f t="shared" si="11"/>
        <v>0</v>
      </c>
      <c r="AD48" s="81">
        <f>IFERROR(INDEX(ШТ!$E$10:$AA$145,MATCH(AB48,ШТ!$E$10:$E$145,0),MATCH(AC48,ШТ!$E$9:$AA$9,0)),0)</f>
        <v>0</v>
      </c>
      <c r="AE48" s="88"/>
      <c r="AF48" s="67">
        <f t="shared" si="12"/>
        <v>0</v>
      </c>
      <c r="AG48" s="68">
        <f t="shared" si="13"/>
        <v>0</v>
      </c>
      <c r="AH48" s="81">
        <f>IFERROR(INDEX('100 м.п.'!$E$12:$AA$140,MATCH(AF48,'100 м.п.'!$E$12:$E$140,0),MATCH(AG48,'100 м.п.'!$E$11:$AA$11,0)),0)</f>
        <v>0</v>
      </c>
      <c r="AI48" s="173"/>
      <c r="AJ48" s="80"/>
      <c r="AK48" s="67">
        <f t="shared" si="14"/>
        <v>0</v>
      </c>
      <c r="AL48" s="68">
        <f t="shared" si="15"/>
        <v>0</v>
      </c>
      <c r="AM48" s="81">
        <f>IFERROR(INDEX(ШТ!$E$10:$AA$145,MATCH(AK48,ШТ!$E$10:$E$145,0),MATCH(AL48,ШТ!$E$9:$AA$9,0)),0)</f>
        <v>0</v>
      </c>
      <c r="AN48" s="88"/>
      <c r="AO48" s="67">
        <f t="shared" si="16"/>
        <v>0</v>
      </c>
      <c r="AP48" s="68">
        <f t="shared" si="17"/>
        <v>0</v>
      </c>
      <c r="AQ48" s="81">
        <f>IFERROR(INDEX('100 м.п.'!$E$12:$AA$140,MATCH(AO48,'100 м.п.'!$E$12:$E$140,0),MATCH(AP48,'100 м.п.'!$E$11:$AA$11,0)),0)</f>
        <v>0</v>
      </c>
      <c r="AR48" s="77"/>
      <c r="AS48" s="80"/>
      <c r="AT48" s="67">
        <f t="shared" si="18"/>
        <v>0</v>
      </c>
      <c r="AU48" s="68">
        <f t="shared" si="19"/>
        <v>0</v>
      </c>
      <c r="AV48" s="81">
        <f>IFERROR(INDEX(ШТ!$E$10:$AA$145,MATCH(AT48,ШТ!$E$10:$E$145,0),MATCH(AU48,ШТ!$E$9:$AA$9,0)),0)</f>
        <v>0</v>
      </c>
      <c r="AW48" s="88"/>
      <c r="AX48" s="67">
        <f t="shared" si="20"/>
        <v>0</v>
      </c>
      <c r="AY48" s="68">
        <f t="shared" si="21"/>
        <v>0</v>
      </c>
      <c r="AZ48" s="81">
        <f>IFERROR(INDEX('100 м.п.'!$E$12:$AA$140,MATCH(AX48,'100 м.п.'!$E$12:$E$140,0),MATCH(AY48,'100 м.п.'!$E$11:$AA$11,0)),0)</f>
        <v>0</v>
      </c>
      <c r="BA48" s="91"/>
      <c r="BB48" s="80"/>
      <c r="BC48" s="67">
        <f t="shared" si="22"/>
        <v>0</v>
      </c>
      <c r="BD48" s="68">
        <f t="shared" si="23"/>
        <v>0</v>
      </c>
      <c r="BE48" s="81">
        <f>IFERROR(INDEX(ШТ!$E$10:$AA$145,MATCH(BC48,ШТ!$E$10:$E$145,0),MATCH(BD48,ШТ!$E$9:$AA$9,0)),0)</f>
        <v>0</v>
      </c>
      <c r="BF48" s="88"/>
      <c r="BG48" s="67">
        <f t="shared" si="24"/>
        <v>0</v>
      </c>
      <c r="BH48" s="68">
        <f t="shared" si="25"/>
        <v>0</v>
      </c>
      <c r="BI48" s="81">
        <f>IFERROR(INDEX('100 м.п.'!$E$12:$AA$140,MATCH(BG48,'100 м.п.'!$E$12:$E$140,0),MATCH(BH48,'100 м.п.'!$E$11:$AA$11,0)),0)</f>
        <v>0</v>
      </c>
      <c r="BJ48" s="77"/>
      <c r="BK48" s="80"/>
      <c r="BL48" s="67">
        <f t="shared" si="26"/>
        <v>0</v>
      </c>
      <c r="BM48" s="68">
        <f t="shared" si="27"/>
        <v>0</v>
      </c>
      <c r="BN48" s="81">
        <f>IFERROR(INDEX(ШТ!$E$10:$AA$145,MATCH(BL48,ШТ!$E$10:$E$145,0),MATCH(BM48,ШТ!$E$9:$AA$9,0)),0)</f>
        <v>0</v>
      </c>
      <c r="BO48" s="88"/>
      <c r="BP48" s="67">
        <f t="shared" si="28"/>
        <v>0</v>
      </c>
      <c r="BQ48" s="68">
        <f t="shared" si="29"/>
        <v>0</v>
      </c>
      <c r="BR48" s="81">
        <f>IFERROR(INDEX('100 м.п.'!$E$12:$AA$140,MATCH(BP48,'100 м.п.'!$E$12:$E$140,0),MATCH(BQ48,'100 м.п.'!$E$11:$AA$11,0)),0)</f>
        <v>0</v>
      </c>
      <c r="BS48" s="91"/>
      <c r="BT48" s="80"/>
      <c r="BU48" s="67">
        <f t="shared" si="30"/>
        <v>0</v>
      </c>
      <c r="BV48" s="68">
        <f t="shared" si="31"/>
        <v>0</v>
      </c>
      <c r="BW48" s="81">
        <f>IFERROR(INDEX(ШТ!$E$10:$AA$145,MATCH(BU48,ШТ!$E$10:$E$145,0),MATCH(BV48,ШТ!$E$9:$AA$9,0)),0)</f>
        <v>0</v>
      </c>
      <c r="BX48" s="88"/>
      <c r="BY48" s="67">
        <f t="shared" si="32"/>
        <v>0</v>
      </c>
      <c r="BZ48" s="68">
        <f t="shared" si="33"/>
        <v>0</v>
      </c>
      <c r="CA48" s="81">
        <f>IFERROR(INDEX('100 м.п.'!$E$12:$AA$140,MATCH(BY48,'100 м.п.'!$E$12:$E$140,0),MATCH(BZ48,'100 м.п.'!$E$11:$AA$11,0)),0)</f>
        <v>0</v>
      </c>
      <c r="CB48" s="77"/>
      <c r="CC48" s="80"/>
      <c r="CD48" s="67">
        <f t="shared" si="34"/>
        <v>0</v>
      </c>
      <c r="CE48" s="68">
        <f t="shared" si="35"/>
        <v>0</v>
      </c>
      <c r="CF48" s="81">
        <f>IFERROR(INDEX(ШТ!$E$10:$AA$145,MATCH(CD48,ШТ!$E$10:$E$145,0),MATCH(CE48,ШТ!$E$9:$AA$9,0)),0)</f>
        <v>0</v>
      </c>
      <c r="CG48" s="88"/>
      <c r="CH48" s="67">
        <f t="shared" si="36"/>
        <v>0</v>
      </c>
      <c r="CI48" s="68">
        <f t="shared" si="37"/>
        <v>0</v>
      </c>
      <c r="CJ48" s="81">
        <f>IFERROR(INDEX('100 м.п.'!$E$12:$AA$140,MATCH(CH48,'100 м.п.'!$E$12:$E$140,0),MATCH(CI48,'100 м.п.'!$E$11:$AA$11,0)),0)</f>
        <v>0</v>
      </c>
      <c r="CK48" s="91"/>
      <c r="CL48" s="80"/>
      <c r="CM48" s="67">
        <f t="shared" si="38"/>
        <v>0</v>
      </c>
      <c r="CN48" s="68">
        <f t="shared" si="39"/>
        <v>0</v>
      </c>
      <c r="CO48" s="81">
        <f>IFERROR(INDEX(ШТ!$E$10:$AA$145,MATCH(CM48,ШТ!$E$10:$E$145,0),MATCH(CN48,ШТ!$E$9:$AA$9,0)),0)</f>
        <v>0</v>
      </c>
      <c r="CP48" s="88"/>
      <c r="CQ48" s="67">
        <f t="shared" si="40"/>
        <v>0</v>
      </c>
      <c r="CR48" s="68">
        <f t="shared" si="41"/>
        <v>0</v>
      </c>
      <c r="CS48" s="81">
        <f>IFERROR(INDEX('100 м.п.'!$E$12:$AA$140,MATCH(CQ48,'100 м.п.'!$E$12:$E$140,0),MATCH(CR48,'100 м.п.'!$E$11:$AA$11,0)),0)</f>
        <v>0</v>
      </c>
      <c r="CT48" s="91"/>
      <c r="CU48" s="80"/>
      <c r="CV48" s="67">
        <f t="shared" si="42"/>
        <v>0</v>
      </c>
      <c r="CW48" s="68">
        <f t="shared" si="43"/>
        <v>0</v>
      </c>
      <c r="CX48" s="81">
        <f>IFERROR(INDEX(ШТ!$E$10:$AA$145,MATCH(CV48,ШТ!$E$10:$E$145,0),MATCH(CW48,ШТ!$E$9:$AA$9,0)),0)</f>
        <v>0</v>
      </c>
      <c r="CY48" s="88"/>
      <c r="CZ48" s="67">
        <f t="shared" si="44"/>
        <v>0</v>
      </c>
      <c r="DA48" s="68">
        <f t="shared" si="45"/>
        <v>0</v>
      </c>
      <c r="DB48" s="81">
        <f>IFERROR(INDEX('100 м.п.'!$E$12:$AA$140,MATCH(CZ48,'100 м.п.'!$E$12:$E$140,0),MATCH(DA48,'100 м.п.'!$E$11:$AA$11,0)),0)</f>
        <v>0</v>
      </c>
      <c r="DC48" s="77"/>
      <c r="DD48" s="80"/>
      <c r="DE48" s="67">
        <f t="shared" si="46"/>
        <v>0</v>
      </c>
      <c r="DF48" s="68">
        <f t="shared" si="47"/>
        <v>0</v>
      </c>
      <c r="DG48" s="81">
        <f>IFERROR(INDEX(ШТ!$E$10:$AA$145,MATCH(DE48,ШТ!$E$10:$E$145,0),MATCH(DF48,ШТ!$E$9:$AA$9,0)),0)</f>
        <v>0</v>
      </c>
      <c r="DH48" s="88"/>
      <c r="DI48" s="67">
        <f t="shared" si="48"/>
        <v>0</v>
      </c>
      <c r="DJ48" s="68">
        <f t="shared" si="49"/>
        <v>0</v>
      </c>
      <c r="DK48" s="81">
        <f>IFERROR(INDEX('100 м.п.'!$E$12:$AA$140,MATCH(DI48,'100 м.п.'!$E$12:$E$140,0),MATCH(DJ48,'100 м.п.'!$E$11:$AA$11,0)),0)</f>
        <v>0</v>
      </c>
      <c r="DL48" s="91"/>
      <c r="DM48" s="80"/>
      <c r="DN48" s="67">
        <f t="shared" si="50"/>
        <v>0</v>
      </c>
      <c r="DO48" s="68">
        <f t="shared" si="51"/>
        <v>0</v>
      </c>
      <c r="DP48" s="81">
        <f>IFERROR(INDEX(ШТ!$E$10:$AA$145,MATCH(DN48,ШТ!$E$10:$E$145,0),MATCH(DO48,ШТ!$E$9:$AA$9,0)),0)</f>
        <v>0</v>
      </c>
      <c r="DQ48" s="88"/>
      <c r="DR48" s="67">
        <f t="shared" si="52"/>
        <v>0</v>
      </c>
      <c r="DS48" s="68">
        <f t="shared" si="53"/>
        <v>0</v>
      </c>
      <c r="DT48" s="81">
        <f>IFERROR(INDEX('100 м.п.'!$E$12:$AA$140,MATCH(DR48,'100 м.п.'!$E$12:$E$140,0),MATCH(DS48,'100 м.п.'!$E$11:$AA$11,0)),0)</f>
        <v>0</v>
      </c>
      <c r="DU48" s="77"/>
      <c r="DV48" s="80"/>
      <c r="DW48" s="67">
        <f t="shared" si="54"/>
        <v>0</v>
      </c>
      <c r="DX48" s="68">
        <f t="shared" si="55"/>
        <v>0</v>
      </c>
      <c r="DY48" s="81">
        <f>IFERROR(INDEX(ШТ!$E$10:$AA$145,MATCH(DW48,ШТ!$E$10:$E$145,0),MATCH(DX48,ШТ!$E$9:$AA$9,0)),0)</f>
        <v>0</v>
      </c>
      <c r="DZ48" s="88"/>
      <c r="EA48" s="67">
        <f t="shared" si="56"/>
        <v>0</v>
      </c>
      <c r="EB48" s="68">
        <f t="shared" si="57"/>
        <v>0</v>
      </c>
      <c r="EC48" s="81">
        <f>IFERROR(INDEX('100 м.п.'!$E$12:$AA$140,MATCH(EA48,'100 м.п.'!$E$12:$E$140,0),MATCH(EB48,'100 м.п.'!$E$11:$AA$11,0)),0)</f>
        <v>0</v>
      </c>
      <c r="ED48" s="91"/>
      <c r="EE48" s="80"/>
      <c r="EF48" s="67">
        <f t="shared" si="58"/>
        <v>0</v>
      </c>
      <c r="EG48" s="68">
        <f t="shared" si="59"/>
        <v>0</v>
      </c>
      <c r="EH48" s="81">
        <f>IFERROR(INDEX(ШТ!$E$10:$AA$145,MATCH(EF48,ШТ!$E$10:$E$145,0),MATCH(EG48,ШТ!$E$9:$AA$9,0)),0)</f>
        <v>0</v>
      </c>
      <c r="EI48" s="88"/>
      <c r="EJ48" s="67">
        <f t="shared" si="60"/>
        <v>0</v>
      </c>
      <c r="EK48" s="68">
        <f t="shared" si="61"/>
        <v>0</v>
      </c>
      <c r="EL48" s="81">
        <f>IFERROR(INDEX('100 м.п.'!$E$12:$AA$140,MATCH(EJ48,'100 м.п.'!$E$12:$E$140,0),MATCH(EK48,'100 м.п.'!$E$11:$AA$11,0)),0)</f>
        <v>0</v>
      </c>
      <c r="EM48" s="86" t="str">
        <f t="shared" si="62"/>
        <v/>
      </c>
      <c r="EN48" s="9" t="str">
        <f t="shared" si="63"/>
        <v/>
      </c>
      <c r="EO48" s="10" t="str">
        <f t="shared" si="64"/>
        <v/>
      </c>
      <c r="EP48" s="95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24" t="s">
        <v>58</v>
      </c>
      <c r="C49" s="122"/>
      <c r="D49" s="121"/>
      <c r="E49" s="122"/>
      <c r="F49" s="123"/>
      <c r="G49" s="122"/>
      <c r="H49" s="100"/>
      <c r="I49" s="80"/>
      <c r="J49" s="67">
        <f t="shared" si="2"/>
        <v>0</v>
      </c>
      <c r="K49" s="68">
        <f t="shared" si="3"/>
        <v>0</v>
      </c>
      <c r="L49" s="81">
        <f>IFERROR(INDEX(ШТ!$E$10:$AA$145,MATCH(J49,ШТ!$E$10:$E$145,0),MATCH(K49,ШТ!$E$9:$AA$9,0)),0)</f>
        <v>0</v>
      </c>
      <c r="M49" s="80"/>
      <c r="N49" s="67">
        <f t="shared" si="4"/>
        <v>0</v>
      </c>
      <c r="O49" s="68">
        <f t="shared" si="5"/>
        <v>0</v>
      </c>
      <c r="P49" s="81">
        <f>IFERROR(INDEX('100 м.п.'!$E$12:$AA$140,MATCH(N49,'100 м.п.'!$E$12:$E$140,0),MATCH(O49,'100 м.п.'!$E$11:$AA$11,0)),0)</f>
        <v>0</v>
      </c>
      <c r="Q49" s="91"/>
      <c r="R49" s="80"/>
      <c r="S49" s="67">
        <f t="shared" si="6"/>
        <v>0</v>
      </c>
      <c r="T49" s="68">
        <f t="shared" si="7"/>
        <v>0</v>
      </c>
      <c r="U49" s="81">
        <f>IFERROR(INDEX(ШТ!$E$10:$AA$145,MATCH(S49,ШТ!$E$10:$E$145,0),MATCH(T49,ШТ!$E$9:$AA$9,0)),0)</f>
        <v>0</v>
      </c>
      <c r="V49" s="80"/>
      <c r="W49" s="67">
        <f t="shared" si="8"/>
        <v>0</v>
      </c>
      <c r="X49" s="68">
        <f t="shared" si="9"/>
        <v>0</v>
      </c>
      <c r="Y49" s="81">
        <f>IFERROR(INDEX('100 м.п.'!$E$12:$AA$140,MATCH(W49,'100 м.п.'!$E$12:$E$140,0),MATCH(X49,'100 м.п.'!$E$11:$AA$11,0)),0)</f>
        <v>0</v>
      </c>
      <c r="Z49" s="100"/>
      <c r="AA49" s="80"/>
      <c r="AB49" s="67">
        <f t="shared" si="10"/>
        <v>0</v>
      </c>
      <c r="AC49" s="68">
        <f t="shared" si="11"/>
        <v>0</v>
      </c>
      <c r="AD49" s="81">
        <f>IFERROR(INDEX(ШТ!$E$10:$AA$145,MATCH(AB49,ШТ!$E$10:$E$145,0),MATCH(AC49,ШТ!$E$9:$AA$9,0)),0)</f>
        <v>0</v>
      </c>
      <c r="AE49" s="88"/>
      <c r="AF49" s="67">
        <f t="shared" si="12"/>
        <v>0</v>
      </c>
      <c r="AG49" s="68">
        <f t="shared" si="13"/>
        <v>0</v>
      </c>
      <c r="AH49" s="81">
        <f>IFERROR(INDEX('100 м.п.'!$E$12:$AA$140,MATCH(AF49,'100 м.п.'!$E$12:$E$140,0),MATCH(AG49,'100 м.п.'!$E$11:$AA$11,0)),0)</f>
        <v>0</v>
      </c>
      <c r="AI49" s="173"/>
      <c r="AJ49" s="80"/>
      <c r="AK49" s="67">
        <f t="shared" si="14"/>
        <v>0</v>
      </c>
      <c r="AL49" s="68">
        <f t="shared" si="15"/>
        <v>0</v>
      </c>
      <c r="AM49" s="81">
        <f>IFERROR(INDEX(ШТ!$E$10:$AA$145,MATCH(AK49,ШТ!$E$10:$E$145,0),MATCH(AL49,ШТ!$E$9:$AA$9,0)),0)</f>
        <v>0</v>
      </c>
      <c r="AN49" s="88"/>
      <c r="AO49" s="67">
        <f t="shared" si="16"/>
        <v>0</v>
      </c>
      <c r="AP49" s="68">
        <f t="shared" si="17"/>
        <v>0</v>
      </c>
      <c r="AQ49" s="81">
        <f>IFERROR(INDEX('100 м.п.'!$E$12:$AA$140,MATCH(AO49,'100 м.п.'!$E$12:$E$140,0),MATCH(AP49,'100 м.п.'!$E$11:$AA$11,0)),0)</f>
        <v>0</v>
      </c>
      <c r="AR49" s="77"/>
      <c r="AS49" s="80"/>
      <c r="AT49" s="67">
        <f t="shared" si="18"/>
        <v>0</v>
      </c>
      <c r="AU49" s="68">
        <f t="shared" si="19"/>
        <v>0</v>
      </c>
      <c r="AV49" s="81">
        <f>IFERROR(INDEX(ШТ!$E$10:$AA$145,MATCH(AT49,ШТ!$E$10:$E$145,0),MATCH(AU49,ШТ!$E$9:$AA$9,0)),0)</f>
        <v>0</v>
      </c>
      <c r="AW49" s="88"/>
      <c r="AX49" s="67">
        <f t="shared" si="20"/>
        <v>0</v>
      </c>
      <c r="AY49" s="68">
        <f t="shared" si="21"/>
        <v>0</v>
      </c>
      <c r="AZ49" s="81">
        <f>IFERROR(INDEX('100 м.п.'!$E$12:$AA$140,MATCH(AX49,'100 м.п.'!$E$12:$E$140,0),MATCH(AY49,'100 м.п.'!$E$11:$AA$11,0)),0)</f>
        <v>0</v>
      </c>
      <c r="BA49" s="91"/>
      <c r="BB49" s="80"/>
      <c r="BC49" s="67">
        <f t="shared" si="22"/>
        <v>0</v>
      </c>
      <c r="BD49" s="68">
        <f t="shared" si="23"/>
        <v>0</v>
      </c>
      <c r="BE49" s="81">
        <f>IFERROR(INDEX(ШТ!$E$10:$AA$145,MATCH(BC49,ШТ!$E$10:$E$145,0),MATCH(BD49,ШТ!$E$9:$AA$9,0)),0)</f>
        <v>0</v>
      </c>
      <c r="BF49" s="88"/>
      <c r="BG49" s="67">
        <f t="shared" si="24"/>
        <v>0</v>
      </c>
      <c r="BH49" s="68">
        <f t="shared" si="25"/>
        <v>0</v>
      </c>
      <c r="BI49" s="81">
        <f>IFERROR(INDEX('100 м.п.'!$E$12:$AA$140,MATCH(BG49,'100 м.п.'!$E$12:$E$140,0),MATCH(BH49,'100 м.п.'!$E$11:$AA$11,0)),0)</f>
        <v>0</v>
      </c>
      <c r="BJ49" s="77"/>
      <c r="BK49" s="80"/>
      <c r="BL49" s="67">
        <f t="shared" si="26"/>
        <v>0</v>
      </c>
      <c r="BM49" s="68">
        <f t="shared" si="27"/>
        <v>0</v>
      </c>
      <c r="BN49" s="81">
        <f>IFERROR(INDEX(ШТ!$E$10:$AA$145,MATCH(BL49,ШТ!$E$10:$E$145,0),MATCH(BM49,ШТ!$E$9:$AA$9,0)),0)</f>
        <v>0</v>
      </c>
      <c r="BO49" s="88"/>
      <c r="BP49" s="67">
        <f t="shared" si="28"/>
        <v>0</v>
      </c>
      <c r="BQ49" s="68">
        <f t="shared" si="29"/>
        <v>0</v>
      </c>
      <c r="BR49" s="81">
        <f>IFERROR(INDEX('100 м.п.'!$E$12:$AA$140,MATCH(BP49,'100 м.п.'!$E$12:$E$140,0),MATCH(BQ49,'100 м.п.'!$E$11:$AA$11,0)),0)</f>
        <v>0</v>
      </c>
      <c r="BS49" s="91"/>
      <c r="BT49" s="80"/>
      <c r="BU49" s="67">
        <f t="shared" si="30"/>
        <v>0</v>
      </c>
      <c r="BV49" s="68">
        <f t="shared" si="31"/>
        <v>0</v>
      </c>
      <c r="BW49" s="81">
        <f>IFERROR(INDEX(ШТ!$E$10:$AA$145,MATCH(BU49,ШТ!$E$10:$E$145,0),MATCH(BV49,ШТ!$E$9:$AA$9,0)),0)</f>
        <v>0</v>
      </c>
      <c r="BX49" s="88"/>
      <c r="BY49" s="67">
        <f t="shared" si="32"/>
        <v>0</v>
      </c>
      <c r="BZ49" s="68">
        <f t="shared" si="33"/>
        <v>0</v>
      </c>
      <c r="CA49" s="81">
        <f>IFERROR(INDEX('100 м.п.'!$E$12:$AA$140,MATCH(BY49,'100 м.п.'!$E$12:$E$140,0),MATCH(BZ49,'100 м.п.'!$E$11:$AA$11,0)),0)</f>
        <v>0</v>
      </c>
      <c r="CB49" s="77"/>
      <c r="CC49" s="80"/>
      <c r="CD49" s="67">
        <f t="shared" si="34"/>
        <v>0</v>
      </c>
      <c r="CE49" s="68">
        <f t="shared" si="35"/>
        <v>0</v>
      </c>
      <c r="CF49" s="81">
        <f>IFERROR(INDEX(ШТ!$E$10:$AA$145,MATCH(CD49,ШТ!$E$10:$E$145,0),MATCH(CE49,ШТ!$E$9:$AA$9,0)),0)</f>
        <v>0</v>
      </c>
      <c r="CG49" s="88"/>
      <c r="CH49" s="67">
        <f t="shared" si="36"/>
        <v>0</v>
      </c>
      <c r="CI49" s="68">
        <f t="shared" si="37"/>
        <v>0</v>
      </c>
      <c r="CJ49" s="81">
        <f>IFERROR(INDEX('100 м.п.'!$E$12:$AA$140,MATCH(CH49,'100 м.п.'!$E$12:$E$140,0),MATCH(CI49,'100 м.п.'!$E$11:$AA$11,0)),0)</f>
        <v>0</v>
      </c>
      <c r="CK49" s="91"/>
      <c r="CL49" s="80"/>
      <c r="CM49" s="67">
        <f t="shared" si="38"/>
        <v>0</v>
      </c>
      <c r="CN49" s="68">
        <f t="shared" si="39"/>
        <v>0</v>
      </c>
      <c r="CO49" s="81">
        <f>IFERROR(INDEX(ШТ!$E$10:$AA$145,MATCH(CM49,ШТ!$E$10:$E$145,0),MATCH(CN49,ШТ!$E$9:$AA$9,0)),0)</f>
        <v>0</v>
      </c>
      <c r="CP49" s="88"/>
      <c r="CQ49" s="67">
        <f t="shared" si="40"/>
        <v>0</v>
      </c>
      <c r="CR49" s="68">
        <f t="shared" si="41"/>
        <v>0</v>
      </c>
      <c r="CS49" s="81">
        <f>IFERROR(INDEX('100 м.п.'!$E$12:$AA$140,MATCH(CQ49,'100 м.п.'!$E$12:$E$140,0),MATCH(CR49,'100 м.п.'!$E$11:$AA$11,0)),0)</f>
        <v>0</v>
      </c>
      <c r="CT49" s="91"/>
      <c r="CU49" s="80"/>
      <c r="CV49" s="67">
        <f t="shared" si="42"/>
        <v>0</v>
      </c>
      <c r="CW49" s="68">
        <f t="shared" si="43"/>
        <v>0</v>
      </c>
      <c r="CX49" s="81">
        <f>IFERROR(INDEX(ШТ!$E$10:$AA$145,MATCH(CV49,ШТ!$E$10:$E$145,0),MATCH(CW49,ШТ!$E$9:$AA$9,0)),0)</f>
        <v>0</v>
      </c>
      <c r="CY49" s="88"/>
      <c r="CZ49" s="67">
        <f t="shared" si="44"/>
        <v>0</v>
      </c>
      <c r="DA49" s="68">
        <f t="shared" si="45"/>
        <v>0</v>
      </c>
      <c r="DB49" s="81">
        <f>IFERROR(INDEX('100 м.п.'!$E$12:$AA$140,MATCH(CZ49,'100 м.п.'!$E$12:$E$140,0),MATCH(DA49,'100 м.п.'!$E$11:$AA$11,0)),0)</f>
        <v>0</v>
      </c>
      <c r="DC49" s="77"/>
      <c r="DD49" s="80"/>
      <c r="DE49" s="67">
        <f t="shared" si="46"/>
        <v>0</v>
      </c>
      <c r="DF49" s="68">
        <f t="shared" si="47"/>
        <v>0</v>
      </c>
      <c r="DG49" s="81">
        <f>IFERROR(INDEX(ШТ!$E$10:$AA$145,MATCH(DE49,ШТ!$E$10:$E$145,0),MATCH(DF49,ШТ!$E$9:$AA$9,0)),0)</f>
        <v>0</v>
      </c>
      <c r="DH49" s="88"/>
      <c r="DI49" s="67">
        <f t="shared" si="48"/>
        <v>0</v>
      </c>
      <c r="DJ49" s="68">
        <f t="shared" si="49"/>
        <v>0</v>
      </c>
      <c r="DK49" s="81">
        <f>IFERROR(INDEX('100 м.п.'!$E$12:$AA$140,MATCH(DI49,'100 м.п.'!$E$12:$E$140,0),MATCH(DJ49,'100 м.п.'!$E$11:$AA$11,0)),0)</f>
        <v>0</v>
      </c>
      <c r="DL49" s="91"/>
      <c r="DM49" s="80"/>
      <c r="DN49" s="67">
        <f t="shared" si="50"/>
        <v>0</v>
      </c>
      <c r="DO49" s="68">
        <f t="shared" si="51"/>
        <v>0</v>
      </c>
      <c r="DP49" s="81">
        <f>IFERROR(INDEX(ШТ!$E$10:$AA$145,MATCH(DN49,ШТ!$E$10:$E$145,0),MATCH(DO49,ШТ!$E$9:$AA$9,0)),0)</f>
        <v>0</v>
      </c>
      <c r="DQ49" s="88"/>
      <c r="DR49" s="67">
        <f t="shared" si="52"/>
        <v>0</v>
      </c>
      <c r="DS49" s="68">
        <f t="shared" si="53"/>
        <v>0</v>
      </c>
      <c r="DT49" s="81">
        <f>IFERROR(INDEX('100 м.п.'!$E$12:$AA$140,MATCH(DR49,'100 м.п.'!$E$12:$E$140,0),MATCH(DS49,'100 м.п.'!$E$11:$AA$11,0)),0)</f>
        <v>0</v>
      </c>
      <c r="DU49" s="77"/>
      <c r="DV49" s="80"/>
      <c r="DW49" s="67">
        <f t="shared" si="54"/>
        <v>0</v>
      </c>
      <c r="DX49" s="68">
        <f t="shared" si="55"/>
        <v>0</v>
      </c>
      <c r="DY49" s="81">
        <f>IFERROR(INDEX(ШТ!$E$10:$AA$145,MATCH(DW49,ШТ!$E$10:$E$145,0),MATCH(DX49,ШТ!$E$9:$AA$9,0)),0)</f>
        <v>0</v>
      </c>
      <c r="DZ49" s="88"/>
      <c r="EA49" s="67">
        <f t="shared" si="56"/>
        <v>0</v>
      </c>
      <c r="EB49" s="68">
        <f t="shared" si="57"/>
        <v>0</v>
      </c>
      <c r="EC49" s="81">
        <f>IFERROR(INDEX('100 м.п.'!$E$12:$AA$140,MATCH(EA49,'100 м.п.'!$E$12:$E$140,0),MATCH(EB49,'100 м.п.'!$E$11:$AA$11,0)),0)</f>
        <v>0</v>
      </c>
      <c r="ED49" s="91"/>
      <c r="EE49" s="80"/>
      <c r="EF49" s="67">
        <f t="shared" si="58"/>
        <v>0</v>
      </c>
      <c r="EG49" s="68">
        <f t="shared" si="59"/>
        <v>0</v>
      </c>
      <c r="EH49" s="81">
        <f>IFERROR(INDEX(ШТ!$E$10:$AA$145,MATCH(EF49,ШТ!$E$10:$E$145,0),MATCH(EG49,ШТ!$E$9:$AA$9,0)),0)</f>
        <v>0</v>
      </c>
      <c r="EI49" s="88"/>
      <c r="EJ49" s="67">
        <f t="shared" si="60"/>
        <v>0</v>
      </c>
      <c r="EK49" s="68">
        <f t="shared" si="61"/>
        <v>0</v>
      </c>
      <c r="EL49" s="81">
        <f>IFERROR(INDEX('100 м.п.'!$E$12:$AA$140,MATCH(EJ49,'100 м.п.'!$E$12:$E$140,0),MATCH(EK49,'100 м.п.'!$E$11:$AA$11,0)),0)</f>
        <v>0</v>
      </c>
      <c r="EM49" s="86" t="str">
        <f t="shared" si="62"/>
        <v/>
      </c>
      <c r="EN49" s="9" t="str">
        <f t="shared" si="63"/>
        <v/>
      </c>
      <c r="EO49" s="10" t="str">
        <f t="shared" si="64"/>
        <v/>
      </c>
      <c r="EP49" s="95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24" t="s">
        <v>56</v>
      </c>
      <c r="C50" s="122"/>
      <c r="D50" s="121"/>
      <c r="E50" s="122"/>
      <c r="F50" s="123"/>
      <c r="G50" s="122"/>
      <c r="H50" s="100"/>
      <c r="I50" s="80"/>
      <c r="J50" s="67">
        <f t="shared" si="2"/>
        <v>0</v>
      </c>
      <c r="K50" s="68">
        <f t="shared" si="3"/>
        <v>0</v>
      </c>
      <c r="L50" s="81">
        <f>IFERROR(INDEX(ШТ!$E$10:$AA$145,MATCH(J50,ШТ!$E$10:$E$145,0),MATCH(K50,ШТ!$E$9:$AA$9,0)),0)</f>
        <v>0</v>
      </c>
      <c r="M50" s="80"/>
      <c r="N50" s="67">
        <f t="shared" si="4"/>
        <v>0</v>
      </c>
      <c r="O50" s="68">
        <f t="shared" si="5"/>
        <v>0</v>
      </c>
      <c r="P50" s="81">
        <f>IFERROR(INDEX('100 м.п.'!$E$12:$AA$140,MATCH(N50,'100 м.п.'!$E$12:$E$140,0),MATCH(O50,'100 м.п.'!$E$11:$AA$11,0)),0)</f>
        <v>0</v>
      </c>
      <c r="Q50" s="91"/>
      <c r="R50" s="80"/>
      <c r="S50" s="67">
        <f t="shared" si="6"/>
        <v>0</v>
      </c>
      <c r="T50" s="68">
        <f t="shared" si="7"/>
        <v>0</v>
      </c>
      <c r="U50" s="81">
        <f>IFERROR(INDEX(ШТ!$E$10:$AA$145,MATCH(S50,ШТ!$E$10:$E$145,0),MATCH(T50,ШТ!$E$9:$AA$9,0)),0)</f>
        <v>0</v>
      </c>
      <c r="V50" s="80"/>
      <c r="W50" s="67">
        <f t="shared" si="8"/>
        <v>0</v>
      </c>
      <c r="X50" s="68">
        <f t="shared" si="9"/>
        <v>0</v>
      </c>
      <c r="Y50" s="81">
        <f>IFERROR(INDEX('100 м.п.'!$E$12:$AA$140,MATCH(W50,'100 м.п.'!$E$12:$E$140,0),MATCH(X50,'100 м.п.'!$E$11:$AA$11,0)),0)</f>
        <v>0</v>
      </c>
      <c r="Z50" s="100"/>
      <c r="AA50" s="80"/>
      <c r="AB50" s="67">
        <f t="shared" si="10"/>
        <v>0</v>
      </c>
      <c r="AC50" s="68">
        <f t="shared" si="11"/>
        <v>0</v>
      </c>
      <c r="AD50" s="81">
        <f>IFERROR(INDEX(ШТ!$E$10:$AA$145,MATCH(AB50,ШТ!$E$10:$E$145,0),MATCH(AC50,ШТ!$E$9:$AA$9,0)),0)</f>
        <v>0</v>
      </c>
      <c r="AE50" s="88"/>
      <c r="AF50" s="67">
        <f t="shared" si="12"/>
        <v>0</v>
      </c>
      <c r="AG50" s="68">
        <f t="shared" si="13"/>
        <v>0</v>
      </c>
      <c r="AH50" s="81">
        <f>IFERROR(INDEX('100 м.п.'!$E$12:$AA$140,MATCH(AF50,'100 м.п.'!$E$12:$E$140,0),MATCH(AG50,'100 м.п.'!$E$11:$AA$11,0)),0)</f>
        <v>0</v>
      </c>
      <c r="AI50" s="173"/>
      <c r="AJ50" s="80"/>
      <c r="AK50" s="67">
        <f t="shared" si="14"/>
        <v>0</v>
      </c>
      <c r="AL50" s="68">
        <f t="shared" si="15"/>
        <v>0</v>
      </c>
      <c r="AM50" s="81">
        <f>IFERROR(INDEX(ШТ!$E$10:$AA$145,MATCH(AK50,ШТ!$E$10:$E$145,0),MATCH(AL50,ШТ!$E$9:$AA$9,0)),0)</f>
        <v>0</v>
      </c>
      <c r="AN50" s="88"/>
      <c r="AO50" s="67">
        <f t="shared" si="16"/>
        <v>0</v>
      </c>
      <c r="AP50" s="68">
        <f t="shared" si="17"/>
        <v>0</v>
      </c>
      <c r="AQ50" s="81">
        <f>IFERROR(INDEX('100 м.п.'!$E$12:$AA$140,MATCH(AO50,'100 м.п.'!$E$12:$E$140,0),MATCH(AP50,'100 м.п.'!$E$11:$AA$11,0)),0)</f>
        <v>0</v>
      </c>
      <c r="AR50" s="77"/>
      <c r="AS50" s="80"/>
      <c r="AT50" s="67">
        <f t="shared" si="18"/>
        <v>0</v>
      </c>
      <c r="AU50" s="68">
        <f t="shared" si="19"/>
        <v>0</v>
      </c>
      <c r="AV50" s="81">
        <f>IFERROR(INDEX(ШТ!$E$10:$AA$145,MATCH(AT50,ШТ!$E$10:$E$145,0),MATCH(AU50,ШТ!$E$9:$AA$9,0)),0)</f>
        <v>0</v>
      </c>
      <c r="AW50" s="88"/>
      <c r="AX50" s="67">
        <f t="shared" si="20"/>
        <v>0</v>
      </c>
      <c r="AY50" s="68">
        <f t="shared" si="21"/>
        <v>0</v>
      </c>
      <c r="AZ50" s="81">
        <f>IFERROR(INDEX('100 м.п.'!$E$12:$AA$140,MATCH(AX50,'100 м.п.'!$E$12:$E$140,0),MATCH(AY50,'100 м.п.'!$E$11:$AA$11,0)),0)</f>
        <v>0</v>
      </c>
      <c r="BA50" s="91"/>
      <c r="BB50" s="80"/>
      <c r="BC50" s="67">
        <f t="shared" si="22"/>
        <v>0</v>
      </c>
      <c r="BD50" s="68">
        <f t="shared" si="23"/>
        <v>0</v>
      </c>
      <c r="BE50" s="81">
        <f>IFERROR(INDEX(ШТ!$E$10:$AA$145,MATCH(BC50,ШТ!$E$10:$E$145,0),MATCH(BD50,ШТ!$E$9:$AA$9,0)),0)</f>
        <v>0</v>
      </c>
      <c r="BF50" s="88"/>
      <c r="BG50" s="67">
        <f t="shared" si="24"/>
        <v>0</v>
      </c>
      <c r="BH50" s="68">
        <f t="shared" si="25"/>
        <v>0</v>
      </c>
      <c r="BI50" s="81">
        <f>IFERROR(INDEX('100 м.п.'!$E$12:$AA$140,MATCH(BG50,'100 м.п.'!$E$12:$E$140,0),MATCH(BH50,'100 м.п.'!$E$11:$AA$11,0)),0)</f>
        <v>0</v>
      </c>
      <c r="BJ50" s="77"/>
      <c r="BK50" s="80"/>
      <c r="BL50" s="67">
        <f t="shared" si="26"/>
        <v>0</v>
      </c>
      <c r="BM50" s="68">
        <f t="shared" si="27"/>
        <v>0</v>
      </c>
      <c r="BN50" s="81">
        <f>IFERROR(INDEX(ШТ!$E$10:$AA$145,MATCH(BL50,ШТ!$E$10:$E$145,0),MATCH(BM50,ШТ!$E$9:$AA$9,0)),0)</f>
        <v>0</v>
      </c>
      <c r="BO50" s="88"/>
      <c r="BP50" s="67">
        <f t="shared" si="28"/>
        <v>0</v>
      </c>
      <c r="BQ50" s="68">
        <f t="shared" si="29"/>
        <v>0</v>
      </c>
      <c r="BR50" s="81">
        <f>IFERROR(INDEX('100 м.п.'!$E$12:$AA$140,MATCH(BP50,'100 м.п.'!$E$12:$E$140,0),MATCH(BQ50,'100 м.п.'!$E$11:$AA$11,0)),0)</f>
        <v>0</v>
      </c>
      <c r="BS50" s="91"/>
      <c r="BT50" s="80"/>
      <c r="BU50" s="67">
        <f t="shared" si="30"/>
        <v>0</v>
      </c>
      <c r="BV50" s="68">
        <f t="shared" si="31"/>
        <v>0</v>
      </c>
      <c r="BW50" s="81">
        <f>IFERROR(INDEX(ШТ!$E$10:$AA$145,MATCH(BU50,ШТ!$E$10:$E$145,0),MATCH(BV50,ШТ!$E$9:$AA$9,0)),0)</f>
        <v>0</v>
      </c>
      <c r="BX50" s="88"/>
      <c r="BY50" s="67">
        <f t="shared" si="32"/>
        <v>0</v>
      </c>
      <c r="BZ50" s="68">
        <f t="shared" si="33"/>
        <v>0</v>
      </c>
      <c r="CA50" s="81">
        <f>IFERROR(INDEX('100 м.п.'!$E$12:$AA$140,MATCH(BY50,'100 м.п.'!$E$12:$E$140,0),MATCH(BZ50,'100 м.п.'!$E$11:$AA$11,0)),0)</f>
        <v>0</v>
      </c>
      <c r="CB50" s="77"/>
      <c r="CC50" s="80"/>
      <c r="CD50" s="67">
        <f t="shared" si="34"/>
        <v>0</v>
      </c>
      <c r="CE50" s="68">
        <f t="shared" si="35"/>
        <v>0</v>
      </c>
      <c r="CF50" s="81">
        <f>IFERROR(INDEX(ШТ!$E$10:$AA$145,MATCH(CD50,ШТ!$E$10:$E$145,0),MATCH(CE50,ШТ!$E$9:$AA$9,0)),0)</f>
        <v>0</v>
      </c>
      <c r="CG50" s="88"/>
      <c r="CH50" s="67">
        <f t="shared" si="36"/>
        <v>0</v>
      </c>
      <c r="CI50" s="68">
        <f t="shared" si="37"/>
        <v>0</v>
      </c>
      <c r="CJ50" s="81">
        <f>IFERROR(INDEX('100 м.п.'!$E$12:$AA$140,MATCH(CH50,'100 м.п.'!$E$12:$E$140,0),MATCH(CI50,'100 м.п.'!$E$11:$AA$11,0)),0)</f>
        <v>0</v>
      </c>
      <c r="CK50" s="91"/>
      <c r="CL50" s="80"/>
      <c r="CM50" s="67">
        <f t="shared" si="38"/>
        <v>0</v>
      </c>
      <c r="CN50" s="68">
        <f t="shared" si="39"/>
        <v>0</v>
      </c>
      <c r="CO50" s="81">
        <f>IFERROR(INDEX(ШТ!$E$10:$AA$145,MATCH(CM50,ШТ!$E$10:$E$145,0),MATCH(CN50,ШТ!$E$9:$AA$9,0)),0)</f>
        <v>0</v>
      </c>
      <c r="CP50" s="88"/>
      <c r="CQ50" s="67">
        <f t="shared" si="40"/>
        <v>0</v>
      </c>
      <c r="CR50" s="68">
        <f t="shared" si="41"/>
        <v>0</v>
      </c>
      <c r="CS50" s="81">
        <f>IFERROR(INDEX('100 м.п.'!$E$12:$AA$140,MATCH(CQ50,'100 м.п.'!$E$12:$E$140,0),MATCH(CR50,'100 м.п.'!$E$11:$AA$11,0)),0)</f>
        <v>0</v>
      </c>
      <c r="CT50" s="91"/>
      <c r="CU50" s="80"/>
      <c r="CV50" s="67">
        <f t="shared" si="42"/>
        <v>0</v>
      </c>
      <c r="CW50" s="68">
        <f t="shared" si="43"/>
        <v>0</v>
      </c>
      <c r="CX50" s="81">
        <f>IFERROR(INDEX(ШТ!$E$10:$AA$145,MATCH(CV50,ШТ!$E$10:$E$145,0),MATCH(CW50,ШТ!$E$9:$AA$9,0)),0)</f>
        <v>0</v>
      </c>
      <c r="CY50" s="88"/>
      <c r="CZ50" s="67">
        <f t="shared" si="44"/>
        <v>0</v>
      </c>
      <c r="DA50" s="68">
        <f t="shared" si="45"/>
        <v>0</v>
      </c>
      <c r="DB50" s="81">
        <f>IFERROR(INDEX('100 м.п.'!$E$12:$AA$140,MATCH(CZ50,'100 м.п.'!$E$12:$E$140,0),MATCH(DA50,'100 м.п.'!$E$11:$AA$11,0)),0)</f>
        <v>0</v>
      </c>
      <c r="DC50" s="77"/>
      <c r="DD50" s="80"/>
      <c r="DE50" s="67">
        <f t="shared" si="46"/>
        <v>0</v>
      </c>
      <c r="DF50" s="68">
        <f t="shared" si="47"/>
        <v>0</v>
      </c>
      <c r="DG50" s="81">
        <f>IFERROR(INDEX(ШТ!$E$10:$AA$145,MATCH(DE50,ШТ!$E$10:$E$145,0),MATCH(DF50,ШТ!$E$9:$AA$9,0)),0)</f>
        <v>0</v>
      </c>
      <c r="DH50" s="88"/>
      <c r="DI50" s="67">
        <f t="shared" si="48"/>
        <v>0</v>
      </c>
      <c r="DJ50" s="68">
        <f t="shared" si="49"/>
        <v>0</v>
      </c>
      <c r="DK50" s="81">
        <f>IFERROR(INDEX('100 м.п.'!$E$12:$AA$140,MATCH(DI50,'100 м.п.'!$E$12:$E$140,0),MATCH(DJ50,'100 м.п.'!$E$11:$AA$11,0)),0)</f>
        <v>0</v>
      </c>
      <c r="DL50" s="91"/>
      <c r="DM50" s="80"/>
      <c r="DN50" s="67">
        <f t="shared" si="50"/>
        <v>0</v>
      </c>
      <c r="DO50" s="68">
        <f t="shared" si="51"/>
        <v>0</v>
      </c>
      <c r="DP50" s="81">
        <f>IFERROR(INDEX(ШТ!$E$10:$AA$145,MATCH(DN50,ШТ!$E$10:$E$145,0),MATCH(DO50,ШТ!$E$9:$AA$9,0)),0)</f>
        <v>0</v>
      </c>
      <c r="DQ50" s="88"/>
      <c r="DR50" s="67">
        <f t="shared" si="52"/>
        <v>0</v>
      </c>
      <c r="DS50" s="68">
        <f t="shared" si="53"/>
        <v>0</v>
      </c>
      <c r="DT50" s="81">
        <f>IFERROR(INDEX('100 м.п.'!$E$12:$AA$140,MATCH(DR50,'100 м.п.'!$E$12:$E$140,0),MATCH(DS50,'100 м.п.'!$E$11:$AA$11,0)),0)</f>
        <v>0</v>
      </c>
      <c r="DU50" s="77"/>
      <c r="DV50" s="80"/>
      <c r="DW50" s="67">
        <f t="shared" si="54"/>
        <v>0</v>
      </c>
      <c r="DX50" s="68">
        <f t="shared" si="55"/>
        <v>0</v>
      </c>
      <c r="DY50" s="81">
        <f>IFERROR(INDEX(ШТ!$E$10:$AA$145,MATCH(DW50,ШТ!$E$10:$E$145,0),MATCH(DX50,ШТ!$E$9:$AA$9,0)),0)</f>
        <v>0</v>
      </c>
      <c r="DZ50" s="88"/>
      <c r="EA50" s="67">
        <f t="shared" si="56"/>
        <v>0</v>
      </c>
      <c r="EB50" s="68">
        <f t="shared" si="57"/>
        <v>0</v>
      </c>
      <c r="EC50" s="81">
        <f>IFERROR(INDEX('100 м.п.'!$E$12:$AA$140,MATCH(EA50,'100 м.п.'!$E$12:$E$140,0),MATCH(EB50,'100 м.п.'!$E$11:$AA$11,0)),0)</f>
        <v>0</v>
      </c>
      <c r="ED50" s="91"/>
      <c r="EE50" s="80"/>
      <c r="EF50" s="67">
        <f t="shared" si="58"/>
        <v>0</v>
      </c>
      <c r="EG50" s="68">
        <f t="shared" si="59"/>
        <v>0</v>
      </c>
      <c r="EH50" s="81">
        <f>IFERROR(INDEX(ШТ!$E$10:$AA$145,MATCH(EF50,ШТ!$E$10:$E$145,0),MATCH(EG50,ШТ!$E$9:$AA$9,0)),0)</f>
        <v>0</v>
      </c>
      <c r="EI50" s="88"/>
      <c r="EJ50" s="67">
        <f t="shared" si="60"/>
        <v>0</v>
      </c>
      <c r="EK50" s="68">
        <f t="shared" si="61"/>
        <v>0</v>
      </c>
      <c r="EL50" s="81">
        <f>IFERROR(INDEX('100 м.п.'!$E$12:$AA$140,MATCH(EJ50,'100 м.п.'!$E$12:$E$140,0),MATCH(EK50,'100 м.п.'!$E$11:$AA$11,0)),0)</f>
        <v>0</v>
      </c>
      <c r="EM50" s="86" t="str">
        <f t="shared" si="62"/>
        <v/>
      </c>
      <c r="EN50" s="9" t="str">
        <f t="shared" si="63"/>
        <v/>
      </c>
      <c r="EO50" s="10" t="str">
        <f t="shared" si="64"/>
        <v/>
      </c>
      <c r="EP50" s="95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24" t="s">
        <v>57</v>
      </c>
      <c r="C51" s="122"/>
      <c r="D51" s="121"/>
      <c r="E51" s="122"/>
      <c r="F51" s="123"/>
      <c r="G51" s="122"/>
      <c r="H51" s="100"/>
      <c r="I51" s="80"/>
      <c r="J51" s="67">
        <f t="shared" si="2"/>
        <v>0</v>
      </c>
      <c r="K51" s="68">
        <f t="shared" si="3"/>
        <v>0</v>
      </c>
      <c r="L51" s="81">
        <f>IFERROR(INDEX(ШТ!$E$10:$AA$145,MATCH(J51,ШТ!$E$10:$E$145,0),MATCH(K51,ШТ!$E$9:$AA$9,0)),0)</f>
        <v>0</v>
      </c>
      <c r="M51" s="80"/>
      <c r="N51" s="67">
        <f t="shared" si="4"/>
        <v>0</v>
      </c>
      <c r="O51" s="68">
        <f t="shared" si="5"/>
        <v>0</v>
      </c>
      <c r="P51" s="81">
        <f>IFERROR(INDEX('100 м.п.'!$E$12:$AA$140,MATCH(N51,'100 м.п.'!$E$12:$E$140,0),MATCH(O51,'100 м.п.'!$E$11:$AA$11,0)),0)</f>
        <v>0</v>
      </c>
      <c r="Q51" s="91"/>
      <c r="R51" s="80"/>
      <c r="S51" s="67">
        <f t="shared" si="6"/>
        <v>0</v>
      </c>
      <c r="T51" s="68">
        <f t="shared" si="7"/>
        <v>0</v>
      </c>
      <c r="U51" s="81">
        <f>IFERROR(INDEX(ШТ!$E$10:$AA$145,MATCH(S51,ШТ!$E$10:$E$145,0),MATCH(T51,ШТ!$E$9:$AA$9,0)),0)</f>
        <v>0</v>
      </c>
      <c r="V51" s="80"/>
      <c r="W51" s="67">
        <f t="shared" si="8"/>
        <v>0</v>
      </c>
      <c r="X51" s="68">
        <f t="shared" si="9"/>
        <v>0</v>
      </c>
      <c r="Y51" s="81">
        <f>IFERROR(INDEX('100 м.п.'!$E$12:$AA$140,MATCH(W51,'100 м.п.'!$E$12:$E$140,0),MATCH(X51,'100 м.п.'!$E$11:$AA$11,0)),0)</f>
        <v>0</v>
      </c>
      <c r="Z51" s="100"/>
      <c r="AA51" s="80"/>
      <c r="AB51" s="67">
        <f t="shared" si="10"/>
        <v>0</v>
      </c>
      <c r="AC51" s="68">
        <f t="shared" si="11"/>
        <v>0</v>
      </c>
      <c r="AD51" s="81">
        <f>IFERROR(INDEX(ШТ!$E$10:$AA$145,MATCH(AB51,ШТ!$E$10:$E$145,0),MATCH(AC51,ШТ!$E$9:$AA$9,0)),0)</f>
        <v>0</v>
      </c>
      <c r="AE51" s="88"/>
      <c r="AF51" s="67">
        <f t="shared" si="12"/>
        <v>0</v>
      </c>
      <c r="AG51" s="68">
        <f t="shared" si="13"/>
        <v>0</v>
      </c>
      <c r="AH51" s="81">
        <f>IFERROR(INDEX('100 м.п.'!$E$12:$AA$140,MATCH(AF51,'100 м.п.'!$E$12:$E$140,0),MATCH(AG51,'100 м.п.'!$E$11:$AA$11,0)),0)</f>
        <v>0</v>
      </c>
      <c r="AI51" s="173"/>
      <c r="AJ51" s="80"/>
      <c r="AK51" s="67">
        <f t="shared" si="14"/>
        <v>0</v>
      </c>
      <c r="AL51" s="68">
        <f t="shared" si="15"/>
        <v>0</v>
      </c>
      <c r="AM51" s="81">
        <f>IFERROR(INDEX(ШТ!$E$10:$AA$145,MATCH(AK51,ШТ!$E$10:$E$145,0),MATCH(AL51,ШТ!$E$9:$AA$9,0)),0)</f>
        <v>0</v>
      </c>
      <c r="AN51" s="88"/>
      <c r="AO51" s="67">
        <f t="shared" si="16"/>
        <v>0</v>
      </c>
      <c r="AP51" s="68">
        <f t="shared" si="17"/>
        <v>0</v>
      </c>
      <c r="AQ51" s="81">
        <f>IFERROR(INDEX('100 м.п.'!$E$12:$AA$140,MATCH(AO51,'100 м.п.'!$E$12:$E$140,0),MATCH(AP51,'100 м.п.'!$E$11:$AA$11,0)),0)</f>
        <v>0</v>
      </c>
      <c r="AR51" s="77"/>
      <c r="AS51" s="80"/>
      <c r="AT51" s="67">
        <f t="shared" si="18"/>
        <v>0</v>
      </c>
      <c r="AU51" s="68">
        <f t="shared" si="19"/>
        <v>0</v>
      </c>
      <c r="AV51" s="81">
        <f>IFERROR(INDEX(ШТ!$E$10:$AA$145,MATCH(AT51,ШТ!$E$10:$E$145,0),MATCH(AU51,ШТ!$E$9:$AA$9,0)),0)</f>
        <v>0</v>
      </c>
      <c r="AW51" s="88"/>
      <c r="AX51" s="67">
        <f t="shared" si="20"/>
        <v>0</v>
      </c>
      <c r="AY51" s="68">
        <f t="shared" si="21"/>
        <v>0</v>
      </c>
      <c r="AZ51" s="81">
        <f>IFERROR(INDEX('100 м.п.'!$E$12:$AA$140,MATCH(AX51,'100 м.п.'!$E$12:$E$140,0),MATCH(AY51,'100 м.п.'!$E$11:$AA$11,0)),0)</f>
        <v>0</v>
      </c>
      <c r="BA51" s="91"/>
      <c r="BB51" s="80"/>
      <c r="BC51" s="67">
        <f t="shared" si="22"/>
        <v>0</v>
      </c>
      <c r="BD51" s="68">
        <f t="shared" si="23"/>
        <v>0</v>
      </c>
      <c r="BE51" s="81">
        <f>IFERROR(INDEX(ШТ!$E$10:$AA$145,MATCH(BC51,ШТ!$E$10:$E$145,0),MATCH(BD51,ШТ!$E$9:$AA$9,0)),0)</f>
        <v>0</v>
      </c>
      <c r="BF51" s="88"/>
      <c r="BG51" s="67">
        <f t="shared" si="24"/>
        <v>0</v>
      </c>
      <c r="BH51" s="68">
        <f t="shared" si="25"/>
        <v>0</v>
      </c>
      <c r="BI51" s="81">
        <f>IFERROR(INDEX('100 м.п.'!$E$12:$AA$140,MATCH(BG51,'100 м.п.'!$E$12:$E$140,0),MATCH(BH51,'100 м.п.'!$E$11:$AA$11,0)),0)</f>
        <v>0</v>
      </c>
      <c r="BJ51" s="77"/>
      <c r="BK51" s="80"/>
      <c r="BL51" s="67">
        <f t="shared" si="26"/>
        <v>0</v>
      </c>
      <c r="BM51" s="68">
        <f t="shared" si="27"/>
        <v>0</v>
      </c>
      <c r="BN51" s="81">
        <f>IFERROR(INDEX(ШТ!$E$10:$AA$145,MATCH(BL51,ШТ!$E$10:$E$145,0),MATCH(BM51,ШТ!$E$9:$AA$9,0)),0)</f>
        <v>0</v>
      </c>
      <c r="BO51" s="88"/>
      <c r="BP51" s="67">
        <f t="shared" si="28"/>
        <v>0</v>
      </c>
      <c r="BQ51" s="68">
        <f t="shared" si="29"/>
        <v>0</v>
      </c>
      <c r="BR51" s="81">
        <f>IFERROR(INDEX('100 м.п.'!$E$12:$AA$140,MATCH(BP51,'100 м.п.'!$E$12:$E$140,0),MATCH(BQ51,'100 м.п.'!$E$11:$AA$11,0)),0)</f>
        <v>0</v>
      </c>
      <c r="BS51" s="91"/>
      <c r="BT51" s="80"/>
      <c r="BU51" s="67">
        <f t="shared" si="30"/>
        <v>0</v>
      </c>
      <c r="BV51" s="68">
        <f t="shared" si="31"/>
        <v>0</v>
      </c>
      <c r="BW51" s="81">
        <f>IFERROR(INDEX(ШТ!$E$10:$AA$145,MATCH(BU51,ШТ!$E$10:$E$145,0),MATCH(BV51,ШТ!$E$9:$AA$9,0)),0)</f>
        <v>0</v>
      </c>
      <c r="BX51" s="88"/>
      <c r="BY51" s="67">
        <f t="shared" si="32"/>
        <v>0</v>
      </c>
      <c r="BZ51" s="68">
        <f t="shared" si="33"/>
        <v>0</v>
      </c>
      <c r="CA51" s="81">
        <f>IFERROR(INDEX('100 м.п.'!$E$12:$AA$140,MATCH(BY51,'100 м.п.'!$E$12:$E$140,0),MATCH(BZ51,'100 м.п.'!$E$11:$AA$11,0)),0)</f>
        <v>0</v>
      </c>
      <c r="CB51" s="77"/>
      <c r="CC51" s="80"/>
      <c r="CD51" s="67">
        <f t="shared" si="34"/>
        <v>0</v>
      </c>
      <c r="CE51" s="68">
        <f t="shared" si="35"/>
        <v>0</v>
      </c>
      <c r="CF51" s="81">
        <f>IFERROR(INDEX(ШТ!$E$10:$AA$145,MATCH(CD51,ШТ!$E$10:$E$145,0),MATCH(CE51,ШТ!$E$9:$AA$9,0)),0)</f>
        <v>0</v>
      </c>
      <c r="CG51" s="88"/>
      <c r="CH51" s="67">
        <f t="shared" si="36"/>
        <v>0</v>
      </c>
      <c r="CI51" s="68">
        <f t="shared" si="37"/>
        <v>0</v>
      </c>
      <c r="CJ51" s="81">
        <f>IFERROR(INDEX('100 м.п.'!$E$12:$AA$140,MATCH(CH51,'100 м.п.'!$E$12:$E$140,0),MATCH(CI51,'100 м.п.'!$E$11:$AA$11,0)),0)</f>
        <v>0</v>
      </c>
      <c r="CK51" s="91"/>
      <c r="CL51" s="80"/>
      <c r="CM51" s="67">
        <f t="shared" si="38"/>
        <v>0</v>
      </c>
      <c r="CN51" s="68">
        <f t="shared" si="39"/>
        <v>0</v>
      </c>
      <c r="CO51" s="81">
        <f>IFERROR(INDEX(ШТ!$E$10:$AA$145,MATCH(CM51,ШТ!$E$10:$E$145,0),MATCH(CN51,ШТ!$E$9:$AA$9,0)),0)</f>
        <v>0</v>
      </c>
      <c r="CP51" s="88"/>
      <c r="CQ51" s="67">
        <f t="shared" si="40"/>
        <v>0</v>
      </c>
      <c r="CR51" s="68">
        <f t="shared" si="41"/>
        <v>0</v>
      </c>
      <c r="CS51" s="81">
        <f>IFERROR(INDEX('100 м.п.'!$E$12:$AA$140,MATCH(CQ51,'100 м.п.'!$E$12:$E$140,0),MATCH(CR51,'100 м.п.'!$E$11:$AA$11,0)),0)</f>
        <v>0</v>
      </c>
      <c r="CT51" s="91"/>
      <c r="CU51" s="80"/>
      <c r="CV51" s="67">
        <f t="shared" si="42"/>
        <v>0</v>
      </c>
      <c r="CW51" s="68">
        <f t="shared" si="43"/>
        <v>0</v>
      </c>
      <c r="CX51" s="81">
        <f>IFERROR(INDEX(ШТ!$E$10:$AA$145,MATCH(CV51,ШТ!$E$10:$E$145,0),MATCH(CW51,ШТ!$E$9:$AA$9,0)),0)</f>
        <v>0</v>
      </c>
      <c r="CY51" s="88"/>
      <c r="CZ51" s="67">
        <f t="shared" si="44"/>
        <v>0</v>
      </c>
      <c r="DA51" s="68">
        <f t="shared" si="45"/>
        <v>0</v>
      </c>
      <c r="DB51" s="81">
        <f>IFERROR(INDEX('100 м.п.'!$E$12:$AA$140,MATCH(CZ51,'100 м.п.'!$E$12:$E$140,0),MATCH(DA51,'100 м.п.'!$E$11:$AA$11,0)),0)</f>
        <v>0</v>
      </c>
      <c r="DC51" s="77"/>
      <c r="DD51" s="80"/>
      <c r="DE51" s="67">
        <f t="shared" si="46"/>
        <v>0</v>
      </c>
      <c r="DF51" s="68">
        <f t="shared" si="47"/>
        <v>0</v>
      </c>
      <c r="DG51" s="81">
        <f>IFERROR(INDEX(ШТ!$E$10:$AA$145,MATCH(DE51,ШТ!$E$10:$E$145,0),MATCH(DF51,ШТ!$E$9:$AA$9,0)),0)</f>
        <v>0</v>
      </c>
      <c r="DH51" s="88"/>
      <c r="DI51" s="67">
        <f t="shared" si="48"/>
        <v>0</v>
      </c>
      <c r="DJ51" s="68">
        <f t="shared" si="49"/>
        <v>0</v>
      </c>
      <c r="DK51" s="81">
        <f>IFERROR(INDEX('100 м.п.'!$E$12:$AA$140,MATCH(DI51,'100 м.п.'!$E$12:$E$140,0),MATCH(DJ51,'100 м.п.'!$E$11:$AA$11,0)),0)</f>
        <v>0</v>
      </c>
      <c r="DL51" s="91"/>
      <c r="DM51" s="80"/>
      <c r="DN51" s="67">
        <f t="shared" si="50"/>
        <v>0</v>
      </c>
      <c r="DO51" s="68">
        <f t="shared" si="51"/>
        <v>0</v>
      </c>
      <c r="DP51" s="81">
        <f>IFERROR(INDEX(ШТ!$E$10:$AA$145,MATCH(DN51,ШТ!$E$10:$E$145,0),MATCH(DO51,ШТ!$E$9:$AA$9,0)),0)</f>
        <v>0</v>
      </c>
      <c r="DQ51" s="88"/>
      <c r="DR51" s="67">
        <f t="shared" si="52"/>
        <v>0</v>
      </c>
      <c r="DS51" s="68">
        <f t="shared" si="53"/>
        <v>0</v>
      </c>
      <c r="DT51" s="81">
        <f>IFERROR(INDEX('100 м.п.'!$E$12:$AA$140,MATCH(DR51,'100 м.п.'!$E$12:$E$140,0),MATCH(DS51,'100 м.п.'!$E$11:$AA$11,0)),0)</f>
        <v>0</v>
      </c>
      <c r="DU51" s="77"/>
      <c r="DV51" s="80"/>
      <c r="DW51" s="67">
        <f t="shared" si="54"/>
        <v>0</v>
      </c>
      <c r="DX51" s="68">
        <f t="shared" si="55"/>
        <v>0</v>
      </c>
      <c r="DY51" s="81">
        <f>IFERROR(INDEX(ШТ!$E$10:$AA$145,MATCH(DW51,ШТ!$E$10:$E$145,0),MATCH(DX51,ШТ!$E$9:$AA$9,0)),0)</f>
        <v>0</v>
      </c>
      <c r="DZ51" s="88"/>
      <c r="EA51" s="67">
        <f t="shared" si="56"/>
        <v>0</v>
      </c>
      <c r="EB51" s="68">
        <f t="shared" si="57"/>
        <v>0</v>
      </c>
      <c r="EC51" s="81">
        <f>IFERROR(INDEX('100 м.п.'!$E$12:$AA$140,MATCH(EA51,'100 м.п.'!$E$12:$E$140,0),MATCH(EB51,'100 м.п.'!$E$11:$AA$11,0)),0)</f>
        <v>0</v>
      </c>
      <c r="ED51" s="91"/>
      <c r="EE51" s="80"/>
      <c r="EF51" s="67">
        <f t="shared" si="58"/>
        <v>0</v>
      </c>
      <c r="EG51" s="68">
        <f t="shared" si="59"/>
        <v>0</v>
      </c>
      <c r="EH51" s="81">
        <f>IFERROR(INDEX(ШТ!$E$10:$AA$145,MATCH(EF51,ШТ!$E$10:$E$145,0),MATCH(EG51,ШТ!$E$9:$AA$9,0)),0)</f>
        <v>0</v>
      </c>
      <c r="EI51" s="88"/>
      <c r="EJ51" s="67">
        <f t="shared" si="60"/>
        <v>0</v>
      </c>
      <c r="EK51" s="68">
        <f t="shared" si="61"/>
        <v>0</v>
      </c>
      <c r="EL51" s="81">
        <f>IFERROR(INDEX('100 м.п.'!$E$12:$AA$140,MATCH(EJ51,'100 м.п.'!$E$12:$E$140,0),MATCH(EK51,'100 м.п.'!$E$11:$AA$11,0)),0)</f>
        <v>0</v>
      </c>
      <c r="EM51" s="86" t="str">
        <f t="shared" si="62"/>
        <v/>
      </c>
      <c r="EN51" s="9" t="str">
        <f t="shared" si="63"/>
        <v/>
      </c>
      <c r="EO51" s="10" t="str">
        <f t="shared" si="64"/>
        <v/>
      </c>
      <c r="EP51" s="95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24" t="s">
        <v>58</v>
      </c>
      <c r="C52" s="122"/>
      <c r="D52" s="121"/>
      <c r="E52" s="122"/>
      <c r="F52" s="123"/>
      <c r="G52" s="122"/>
      <c r="H52" s="100"/>
      <c r="I52" s="80"/>
      <c r="J52" s="67">
        <f t="shared" si="2"/>
        <v>0</v>
      </c>
      <c r="K52" s="68">
        <f t="shared" si="3"/>
        <v>0</v>
      </c>
      <c r="L52" s="81">
        <f>IFERROR(INDEX(ШТ!$E$10:$AA$145,MATCH(J52,ШТ!$E$10:$E$145,0),MATCH(K52,ШТ!$E$9:$AA$9,0)),0)</f>
        <v>0</v>
      </c>
      <c r="M52" s="80"/>
      <c r="N52" s="67">
        <f t="shared" si="4"/>
        <v>0</v>
      </c>
      <c r="O52" s="68">
        <f t="shared" si="5"/>
        <v>0</v>
      </c>
      <c r="P52" s="81">
        <f>IFERROR(INDEX('100 м.п.'!$E$12:$AA$140,MATCH(N52,'100 м.п.'!$E$12:$E$140,0),MATCH(O52,'100 м.п.'!$E$11:$AA$11,0)),0)</f>
        <v>0</v>
      </c>
      <c r="Q52" s="91"/>
      <c r="R52" s="80"/>
      <c r="S52" s="67">
        <f t="shared" si="6"/>
        <v>0</v>
      </c>
      <c r="T52" s="68">
        <f t="shared" si="7"/>
        <v>0</v>
      </c>
      <c r="U52" s="81">
        <f>IFERROR(INDEX(ШТ!$E$10:$AA$145,MATCH(S52,ШТ!$E$10:$E$145,0),MATCH(T52,ШТ!$E$9:$AA$9,0)),0)</f>
        <v>0</v>
      </c>
      <c r="V52" s="80"/>
      <c r="W52" s="67">
        <f t="shared" si="8"/>
        <v>0</v>
      </c>
      <c r="X52" s="68">
        <f t="shared" si="9"/>
        <v>0</v>
      </c>
      <c r="Y52" s="81">
        <f>IFERROR(INDEX('100 м.п.'!$E$12:$AA$140,MATCH(W52,'100 м.п.'!$E$12:$E$140,0),MATCH(X52,'100 м.п.'!$E$11:$AA$11,0)),0)</f>
        <v>0</v>
      </c>
      <c r="Z52" s="100"/>
      <c r="AA52" s="80"/>
      <c r="AB52" s="67">
        <f t="shared" si="10"/>
        <v>0</v>
      </c>
      <c r="AC52" s="68">
        <f t="shared" si="11"/>
        <v>0</v>
      </c>
      <c r="AD52" s="81">
        <f>IFERROR(INDEX(ШТ!$E$10:$AA$145,MATCH(AB52,ШТ!$E$10:$E$145,0),MATCH(AC52,ШТ!$E$9:$AA$9,0)),0)</f>
        <v>0</v>
      </c>
      <c r="AE52" s="88"/>
      <c r="AF52" s="67">
        <f t="shared" si="12"/>
        <v>0</v>
      </c>
      <c r="AG52" s="68">
        <f t="shared" si="13"/>
        <v>0</v>
      </c>
      <c r="AH52" s="81">
        <f>IFERROR(INDEX('100 м.п.'!$E$12:$AA$140,MATCH(AF52,'100 м.п.'!$E$12:$E$140,0),MATCH(AG52,'100 м.п.'!$E$11:$AA$11,0)),0)</f>
        <v>0</v>
      </c>
      <c r="AI52" s="173"/>
      <c r="AJ52" s="80"/>
      <c r="AK52" s="67">
        <f t="shared" si="14"/>
        <v>0</v>
      </c>
      <c r="AL52" s="68">
        <f t="shared" si="15"/>
        <v>0</v>
      </c>
      <c r="AM52" s="81">
        <f>IFERROR(INDEX(ШТ!$E$10:$AA$145,MATCH(AK52,ШТ!$E$10:$E$145,0),MATCH(AL52,ШТ!$E$9:$AA$9,0)),0)</f>
        <v>0</v>
      </c>
      <c r="AN52" s="88"/>
      <c r="AO52" s="67">
        <f t="shared" si="16"/>
        <v>0</v>
      </c>
      <c r="AP52" s="68">
        <f t="shared" si="17"/>
        <v>0</v>
      </c>
      <c r="AQ52" s="81">
        <f>IFERROR(INDEX('100 м.п.'!$E$12:$AA$140,MATCH(AO52,'100 м.п.'!$E$12:$E$140,0),MATCH(AP52,'100 м.п.'!$E$11:$AA$11,0)),0)</f>
        <v>0</v>
      </c>
      <c r="AR52" s="77"/>
      <c r="AS52" s="80"/>
      <c r="AT52" s="67">
        <f t="shared" si="18"/>
        <v>0</v>
      </c>
      <c r="AU52" s="68">
        <f t="shared" si="19"/>
        <v>0</v>
      </c>
      <c r="AV52" s="81">
        <f>IFERROR(INDEX(ШТ!$E$10:$AA$145,MATCH(AT52,ШТ!$E$10:$E$145,0),MATCH(AU52,ШТ!$E$9:$AA$9,0)),0)</f>
        <v>0</v>
      </c>
      <c r="AW52" s="88"/>
      <c r="AX52" s="67">
        <f t="shared" si="20"/>
        <v>0</v>
      </c>
      <c r="AY52" s="68">
        <f t="shared" si="21"/>
        <v>0</v>
      </c>
      <c r="AZ52" s="81">
        <f>IFERROR(INDEX('100 м.п.'!$E$12:$AA$140,MATCH(AX52,'100 м.п.'!$E$12:$E$140,0),MATCH(AY52,'100 м.п.'!$E$11:$AA$11,0)),0)</f>
        <v>0</v>
      </c>
      <c r="BA52" s="91"/>
      <c r="BB52" s="80"/>
      <c r="BC52" s="67">
        <f t="shared" si="22"/>
        <v>0</v>
      </c>
      <c r="BD52" s="68">
        <f t="shared" si="23"/>
        <v>0</v>
      </c>
      <c r="BE52" s="81">
        <f>IFERROR(INDEX(ШТ!$E$10:$AA$145,MATCH(BC52,ШТ!$E$10:$E$145,0),MATCH(BD52,ШТ!$E$9:$AA$9,0)),0)</f>
        <v>0</v>
      </c>
      <c r="BF52" s="88"/>
      <c r="BG52" s="67">
        <f t="shared" si="24"/>
        <v>0</v>
      </c>
      <c r="BH52" s="68">
        <f t="shared" si="25"/>
        <v>0</v>
      </c>
      <c r="BI52" s="81">
        <f>IFERROR(INDEX('100 м.п.'!$E$12:$AA$140,MATCH(BG52,'100 м.п.'!$E$12:$E$140,0),MATCH(BH52,'100 м.п.'!$E$11:$AA$11,0)),0)</f>
        <v>0</v>
      </c>
      <c r="BJ52" s="77"/>
      <c r="BK52" s="80"/>
      <c r="BL52" s="67">
        <f t="shared" si="26"/>
        <v>0</v>
      </c>
      <c r="BM52" s="68">
        <f t="shared" si="27"/>
        <v>0</v>
      </c>
      <c r="BN52" s="81">
        <f>IFERROR(INDEX(ШТ!$E$10:$AA$145,MATCH(BL52,ШТ!$E$10:$E$145,0),MATCH(BM52,ШТ!$E$9:$AA$9,0)),0)</f>
        <v>0</v>
      </c>
      <c r="BO52" s="88"/>
      <c r="BP52" s="67">
        <f t="shared" si="28"/>
        <v>0</v>
      </c>
      <c r="BQ52" s="68">
        <f t="shared" si="29"/>
        <v>0</v>
      </c>
      <c r="BR52" s="81">
        <f>IFERROR(INDEX('100 м.п.'!$E$12:$AA$140,MATCH(BP52,'100 м.п.'!$E$12:$E$140,0),MATCH(BQ52,'100 м.п.'!$E$11:$AA$11,0)),0)</f>
        <v>0</v>
      </c>
      <c r="BS52" s="91"/>
      <c r="BT52" s="80"/>
      <c r="BU52" s="67">
        <f t="shared" si="30"/>
        <v>0</v>
      </c>
      <c r="BV52" s="68">
        <f t="shared" si="31"/>
        <v>0</v>
      </c>
      <c r="BW52" s="81">
        <f>IFERROR(INDEX(ШТ!$E$10:$AA$145,MATCH(BU52,ШТ!$E$10:$E$145,0),MATCH(BV52,ШТ!$E$9:$AA$9,0)),0)</f>
        <v>0</v>
      </c>
      <c r="BX52" s="88"/>
      <c r="BY52" s="67">
        <f t="shared" si="32"/>
        <v>0</v>
      </c>
      <c r="BZ52" s="68">
        <f t="shared" si="33"/>
        <v>0</v>
      </c>
      <c r="CA52" s="81">
        <f>IFERROR(INDEX('100 м.п.'!$E$12:$AA$140,MATCH(BY52,'100 м.п.'!$E$12:$E$140,0),MATCH(BZ52,'100 м.п.'!$E$11:$AA$11,0)),0)</f>
        <v>0</v>
      </c>
      <c r="CB52" s="77"/>
      <c r="CC52" s="80"/>
      <c r="CD52" s="67">
        <f t="shared" si="34"/>
        <v>0</v>
      </c>
      <c r="CE52" s="68">
        <f t="shared" si="35"/>
        <v>0</v>
      </c>
      <c r="CF52" s="81">
        <f>IFERROR(INDEX(ШТ!$E$10:$AA$145,MATCH(CD52,ШТ!$E$10:$E$145,0),MATCH(CE52,ШТ!$E$9:$AA$9,0)),0)</f>
        <v>0</v>
      </c>
      <c r="CG52" s="88"/>
      <c r="CH52" s="67">
        <f t="shared" si="36"/>
        <v>0</v>
      </c>
      <c r="CI52" s="68">
        <f t="shared" si="37"/>
        <v>0</v>
      </c>
      <c r="CJ52" s="81">
        <f>IFERROR(INDEX('100 м.п.'!$E$12:$AA$140,MATCH(CH52,'100 м.п.'!$E$12:$E$140,0),MATCH(CI52,'100 м.п.'!$E$11:$AA$11,0)),0)</f>
        <v>0</v>
      </c>
      <c r="CK52" s="91"/>
      <c r="CL52" s="80"/>
      <c r="CM52" s="67">
        <f t="shared" si="38"/>
        <v>0</v>
      </c>
      <c r="CN52" s="68">
        <f t="shared" si="39"/>
        <v>0</v>
      </c>
      <c r="CO52" s="81">
        <f>IFERROR(INDEX(ШТ!$E$10:$AA$145,MATCH(CM52,ШТ!$E$10:$E$145,0),MATCH(CN52,ШТ!$E$9:$AA$9,0)),0)</f>
        <v>0</v>
      </c>
      <c r="CP52" s="88"/>
      <c r="CQ52" s="67">
        <f t="shared" si="40"/>
        <v>0</v>
      </c>
      <c r="CR52" s="68">
        <f t="shared" si="41"/>
        <v>0</v>
      </c>
      <c r="CS52" s="81">
        <f>IFERROR(INDEX('100 м.п.'!$E$12:$AA$140,MATCH(CQ52,'100 м.п.'!$E$12:$E$140,0),MATCH(CR52,'100 м.п.'!$E$11:$AA$11,0)),0)</f>
        <v>0</v>
      </c>
      <c r="CT52" s="91"/>
      <c r="CU52" s="80"/>
      <c r="CV52" s="67">
        <f t="shared" si="42"/>
        <v>0</v>
      </c>
      <c r="CW52" s="68">
        <f t="shared" si="43"/>
        <v>0</v>
      </c>
      <c r="CX52" s="81">
        <f>IFERROR(INDEX(ШТ!$E$10:$AA$145,MATCH(CV52,ШТ!$E$10:$E$145,0),MATCH(CW52,ШТ!$E$9:$AA$9,0)),0)</f>
        <v>0</v>
      </c>
      <c r="CY52" s="88"/>
      <c r="CZ52" s="67">
        <f t="shared" si="44"/>
        <v>0</v>
      </c>
      <c r="DA52" s="68">
        <f t="shared" si="45"/>
        <v>0</v>
      </c>
      <c r="DB52" s="81">
        <f>IFERROR(INDEX('100 м.п.'!$E$12:$AA$140,MATCH(CZ52,'100 м.п.'!$E$12:$E$140,0),MATCH(DA52,'100 м.п.'!$E$11:$AA$11,0)),0)</f>
        <v>0</v>
      </c>
      <c r="DC52" s="77"/>
      <c r="DD52" s="80"/>
      <c r="DE52" s="67">
        <f t="shared" si="46"/>
        <v>0</v>
      </c>
      <c r="DF52" s="68">
        <f t="shared" si="47"/>
        <v>0</v>
      </c>
      <c r="DG52" s="81">
        <f>IFERROR(INDEX(ШТ!$E$10:$AA$145,MATCH(DE52,ШТ!$E$10:$E$145,0),MATCH(DF52,ШТ!$E$9:$AA$9,0)),0)</f>
        <v>0</v>
      </c>
      <c r="DH52" s="88"/>
      <c r="DI52" s="67">
        <f t="shared" si="48"/>
        <v>0</v>
      </c>
      <c r="DJ52" s="68">
        <f t="shared" si="49"/>
        <v>0</v>
      </c>
      <c r="DK52" s="81">
        <f>IFERROR(INDEX('100 м.п.'!$E$12:$AA$140,MATCH(DI52,'100 м.п.'!$E$12:$E$140,0),MATCH(DJ52,'100 м.п.'!$E$11:$AA$11,0)),0)</f>
        <v>0</v>
      </c>
      <c r="DL52" s="91"/>
      <c r="DM52" s="80"/>
      <c r="DN52" s="67">
        <f t="shared" si="50"/>
        <v>0</v>
      </c>
      <c r="DO52" s="68">
        <f t="shared" si="51"/>
        <v>0</v>
      </c>
      <c r="DP52" s="81">
        <f>IFERROR(INDEX(ШТ!$E$10:$AA$145,MATCH(DN52,ШТ!$E$10:$E$145,0),MATCH(DO52,ШТ!$E$9:$AA$9,0)),0)</f>
        <v>0</v>
      </c>
      <c r="DQ52" s="88"/>
      <c r="DR52" s="67">
        <f t="shared" si="52"/>
        <v>0</v>
      </c>
      <c r="DS52" s="68">
        <f t="shared" si="53"/>
        <v>0</v>
      </c>
      <c r="DT52" s="81">
        <f>IFERROR(INDEX('100 м.п.'!$E$12:$AA$140,MATCH(DR52,'100 м.п.'!$E$12:$E$140,0),MATCH(DS52,'100 м.п.'!$E$11:$AA$11,0)),0)</f>
        <v>0</v>
      </c>
      <c r="DU52" s="77"/>
      <c r="DV52" s="80"/>
      <c r="DW52" s="67">
        <f t="shared" si="54"/>
        <v>0</v>
      </c>
      <c r="DX52" s="68">
        <f t="shared" si="55"/>
        <v>0</v>
      </c>
      <c r="DY52" s="81">
        <f>IFERROR(INDEX(ШТ!$E$10:$AA$145,MATCH(DW52,ШТ!$E$10:$E$145,0),MATCH(DX52,ШТ!$E$9:$AA$9,0)),0)</f>
        <v>0</v>
      </c>
      <c r="DZ52" s="88"/>
      <c r="EA52" s="67">
        <f t="shared" si="56"/>
        <v>0</v>
      </c>
      <c r="EB52" s="68">
        <f t="shared" si="57"/>
        <v>0</v>
      </c>
      <c r="EC52" s="81">
        <f>IFERROR(INDEX('100 м.п.'!$E$12:$AA$140,MATCH(EA52,'100 м.п.'!$E$12:$E$140,0),MATCH(EB52,'100 м.п.'!$E$11:$AA$11,0)),0)</f>
        <v>0</v>
      </c>
      <c r="ED52" s="91"/>
      <c r="EE52" s="80"/>
      <c r="EF52" s="67">
        <f t="shared" si="58"/>
        <v>0</v>
      </c>
      <c r="EG52" s="68">
        <f t="shared" si="59"/>
        <v>0</v>
      </c>
      <c r="EH52" s="81">
        <f>IFERROR(INDEX(ШТ!$E$10:$AA$145,MATCH(EF52,ШТ!$E$10:$E$145,0),MATCH(EG52,ШТ!$E$9:$AA$9,0)),0)</f>
        <v>0</v>
      </c>
      <c r="EI52" s="88"/>
      <c r="EJ52" s="67">
        <f t="shared" si="60"/>
        <v>0</v>
      </c>
      <c r="EK52" s="68">
        <f t="shared" si="61"/>
        <v>0</v>
      </c>
      <c r="EL52" s="81">
        <f>IFERROR(INDEX('100 м.п.'!$E$12:$AA$140,MATCH(EJ52,'100 м.п.'!$E$12:$E$140,0),MATCH(EK52,'100 м.п.'!$E$11:$AA$11,0)),0)</f>
        <v>0</v>
      </c>
      <c r="EM52" s="86" t="str">
        <f t="shared" si="62"/>
        <v/>
      </c>
      <c r="EN52" s="9" t="str">
        <f t="shared" si="63"/>
        <v/>
      </c>
      <c r="EO52" s="10" t="str">
        <f t="shared" si="64"/>
        <v/>
      </c>
      <c r="EP52" s="95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24" t="s">
        <v>56</v>
      </c>
      <c r="C53" s="122"/>
      <c r="D53" s="121"/>
      <c r="E53" s="122"/>
      <c r="F53" s="123"/>
      <c r="G53" s="122"/>
      <c r="H53" s="100"/>
      <c r="I53" s="80"/>
      <c r="J53" s="67">
        <f t="shared" si="2"/>
        <v>0</v>
      </c>
      <c r="K53" s="68">
        <f t="shared" si="3"/>
        <v>0</v>
      </c>
      <c r="L53" s="81">
        <f>IFERROR(INDEX(ШТ!$E$10:$AA$145,MATCH(J53,ШТ!$E$10:$E$145,0),MATCH(K53,ШТ!$E$9:$AA$9,0)),0)</f>
        <v>0</v>
      </c>
      <c r="M53" s="80"/>
      <c r="N53" s="67">
        <f t="shared" si="4"/>
        <v>0</v>
      </c>
      <c r="O53" s="68">
        <f t="shared" si="5"/>
        <v>0</v>
      </c>
      <c r="P53" s="81">
        <f>IFERROR(INDEX('100 м.п.'!$E$12:$AA$140,MATCH(N53,'100 м.п.'!$E$12:$E$140,0),MATCH(O53,'100 м.п.'!$E$11:$AA$11,0)),0)</f>
        <v>0</v>
      </c>
      <c r="Q53" s="91"/>
      <c r="R53" s="80"/>
      <c r="S53" s="67">
        <f t="shared" si="6"/>
        <v>0</v>
      </c>
      <c r="T53" s="68">
        <f t="shared" si="7"/>
        <v>0</v>
      </c>
      <c r="U53" s="81">
        <f>IFERROR(INDEX(ШТ!$E$10:$AA$145,MATCH(S53,ШТ!$E$10:$E$145,0),MATCH(T53,ШТ!$E$9:$AA$9,0)),0)</f>
        <v>0</v>
      </c>
      <c r="V53" s="80"/>
      <c r="W53" s="67">
        <f t="shared" si="8"/>
        <v>0</v>
      </c>
      <c r="X53" s="68">
        <f t="shared" si="9"/>
        <v>0</v>
      </c>
      <c r="Y53" s="81">
        <f>IFERROR(INDEX('100 м.п.'!$E$12:$AA$140,MATCH(W53,'100 м.п.'!$E$12:$E$140,0),MATCH(X53,'100 м.п.'!$E$11:$AA$11,0)),0)</f>
        <v>0</v>
      </c>
      <c r="Z53" s="100"/>
      <c r="AA53" s="80"/>
      <c r="AB53" s="67">
        <f t="shared" si="10"/>
        <v>0</v>
      </c>
      <c r="AC53" s="68">
        <f t="shared" si="11"/>
        <v>0</v>
      </c>
      <c r="AD53" s="81">
        <f>IFERROR(INDEX(ШТ!$E$10:$AA$145,MATCH(AB53,ШТ!$E$10:$E$145,0),MATCH(AC53,ШТ!$E$9:$AA$9,0)),0)</f>
        <v>0</v>
      </c>
      <c r="AE53" s="88"/>
      <c r="AF53" s="67">
        <f t="shared" si="12"/>
        <v>0</v>
      </c>
      <c r="AG53" s="68">
        <f t="shared" si="13"/>
        <v>0</v>
      </c>
      <c r="AH53" s="81">
        <f>IFERROR(INDEX('100 м.п.'!$E$12:$AA$140,MATCH(AF53,'100 м.п.'!$E$12:$E$140,0),MATCH(AG53,'100 м.п.'!$E$11:$AA$11,0)),0)</f>
        <v>0</v>
      </c>
      <c r="AI53" s="173"/>
      <c r="AJ53" s="80"/>
      <c r="AK53" s="67">
        <f t="shared" si="14"/>
        <v>0</v>
      </c>
      <c r="AL53" s="68">
        <f t="shared" si="15"/>
        <v>0</v>
      </c>
      <c r="AM53" s="81">
        <f>IFERROR(INDEX(ШТ!$E$10:$AA$145,MATCH(AK53,ШТ!$E$10:$E$145,0),MATCH(AL53,ШТ!$E$9:$AA$9,0)),0)</f>
        <v>0</v>
      </c>
      <c r="AN53" s="88"/>
      <c r="AO53" s="67">
        <f t="shared" si="16"/>
        <v>0</v>
      </c>
      <c r="AP53" s="68">
        <f t="shared" si="17"/>
        <v>0</v>
      </c>
      <c r="AQ53" s="81">
        <f>IFERROR(INDEX('100 м.п.'!$E$12:$AA$140,MATCH(AO53,'100 м.п.'!$E$12:$E$140,0),MATCH(AP53,'100 м.п.'!$E$11:$AA$11,0)),0)</f>
        <v>0</v>
      </c>
      <c r="AR53" s="77"/>
      <c r="AS53" s="80"/>
      <c r="AT53" s="67">
        <f t="shared" si="18"/>
        <v>0</v>
      </c>
      <c r="AU53" s="68">
        <f t="shared" si="19"/>
        <v>0</v>
      </c>
      <c r="AV53" s="81">
        <f>IFERROR(INDEX(ШТ!$E$10:$AA$145,MATCH(AT53,ШТ!$E$10:$E$145,0),MATCH(AU53,ШТ!$E$9:$AA$9,0)),0)</f>
        <v>0</v>
      </c>
      <c r="AW53" s="88"/>
      <c r="AX53" s="67">
        <f t="shared" si="20"/>
        <v>0</v>
      </c>
      <c r="AY53" s="68">
        <f t="shared" si="21"/>
        <v>0</v>
      </c>
      <c r="AZ53" s="81">
        <f>IFERROR(INDEX('100 м.п.'!$E$12:$AA$140,MATCH(AX53,'100 м.п.'!$E$12:$E$140,0),MATCH(AY53,'100 м.п.'!$E$11:$AA$11,0)),0)</f>
        <v>0</v>
      </c>
      <c r="BA53" s="91"/>
      <c r="BB53" s="80"/>
      <c r="BC53" s="67">
        <f t="shared" si="22"/>
        <v>0</v>
      </c>
      <c r="BD53" s="68">
        <f t="shared" si="23"/>
        <v>0</v>
      </c>
      <c r="BE53" s="81">
        <f>IFERROR(INDEX(ШТ!$E$10:$AA$145,MATCH(BC53,ШТ!$E$10:$E$145,0),MATCH(BD53,ШТ!$E$9:$AA$9,0)),0)</f>
        <v>0</v>
      </c>
      <c r="BF53" s="88"/>
      <c r="BG53" s="67">
        <f t="shared" si="24"/>
        <v>0</v>
      </c>
      <c r="BH53" s="68">
        <f t="shared" si="25"/>
        <v>0</v>
      </c>
      <c r="BI53" s="81">
        <f>IFERROR(INDEX('100 м.п.'!$E$12:$AA$140,MATCH(BG53,'100 м.п.'!$E$12:$E$140,0),MATCH(BH53,'100 м.п.'!$E$11:$AA$11,0)),0)</f>
        <v>0</v>
      </c>
      <c r="BJ53" s="77"/>
      <c r="BK53" s="80"/>
      <c r="BL53" s="67">
        <f t="shared" si="26"/>
        <v>0</v>
      </c>
      <c r="BM53" s="68">
        <f t="shared" si="27"/>
        <v>0</v>
      </c>
      <c r="BN53" s="81">
        <f>IFERROR(INDEX(ШТ!$E$10:$AA$145,MATCH(BL53,ШТ!$E$10:$E$145,0),MATCH(BM53,ШТ!$E$9:$AA$9,0)),0)</f>
        <v>0</v>
      </c>
      <c r="BO53" s="88"/>
      <c r="BP53" s="67">
        <f t="shared" si="28"/>
        <v>0</v>
      </c>
      <c r="BQ53" s="68">
        <f t="shared" si="29"/>
        <v>0</v>
      </c>
      <c r="BR53" s="81">
        <f>IFERROR(INDEX('100 м.п.'!$E$12:$AA$140,MATCH(BP53,'100 м.п.'!$E$12:$E$140,0),MATCH(BQ53,'100 м.п.'!$E$11:$AA$11,0)),0)</f>
        <v>0</v>
      </c>
      <c r="BS53" s="91"/>
      <c r="BT53" s="80"/>
      <c r="BU53" s="67">
        <f t="shared" si="30"/>
        <v>0</v>
      </c>
      <c r="BV53" s="68">
        <f t="shared" si="31"/>
        <v>0</v>
      </c>
      <c r="BW53" s="81">
        <f>IFERROR(INDEX(ШТ!$E$10:$AA$145,MATCH(BU53,ШТ!$E$10:$E$145,0),MATCH(BV53,ШТ!$E$9:$AA$9,0)),0)</f>
        <v>0</v>
      </c>
      <c r="BX53" s="88"/>
      <c r="BY53" s="67">
        <f t="shared" si="32"/>
        <v>0</v>
      </c>
      <c r="BZ53" s="68">
        <f t="shared" si="33"/>
        <v>0</v>
      </c>
      <c r="CA53" s="81">
        <f>IFERROR(INDEX('100 м.п.'!$E$12:$AA$140,MATCH(BY53,'100 м.п.'!$E$12:$E$140,0),MATCH(BZ53,'100 м.п.'!$E$11:$AA$11,0)),0)</f>
        <v>0</v>
      </c>
      <c r="CB53" s="77"/>
      <c r="CC53" s="80"/>
      <c r="CD53" s="67">
        <f t="shared" si="34"/>
        <v>0</v>
      </c>
      <c r="CE53" s="68">
        <f t="shared" si="35"/>
        <v>0</v>
      </c>
      <c r="CF53" s="81">
        <f>IFERROR(INDEX(ШТ!$E$10:$AA$145,MATCH(CD53,ШТ!$E$10:$E$145,0),MATCH(CE53,ШТ!$E$9:$AA$9,0)),0)</f>
        <v>0</v>
      </c>
      <c r="CG53" s="88"/>
      <c r="CH53" s="67">
        <f t="shared" si="36"/>
        <v>0</v>
      </c>
      <c r="CI53" s="68">
        <f t="shared" si="37"/>
        <v>0</v>
      </c>
      <c r="CJ53" s="81">
        <f>IFERROR(INDEX('100 м.п.'!$E$12:$AA$140,MATCH(CH53,'100 м.п.'!$E$12:$E$140,0),MATCH(CI53,'100 м.п.'!$E$11:$AA$11,0)),0)</f>
        <v>0</v>
      </c>
      <c r="CK53" s="91"/>
      <c r="CL53" s="80"/>
      <c r="CM53" s="67">
        <f t="shared" si="38"/>
        <v>0</v>
      </c>
      <c r="CN53" s="68">
        <f t="shared" si="39"/>
        <v>0</v>
      </c>
      <c r="CO53" s="81">
        <f>IFERROR(INDEX(ШТ!$E$10:$AA$145,MATCH(CM53,ШТ!$E$10:$E$145,0),MATCH(CN53,ШТ!$E$9:$AA$9,0)),0)</f>
        <v>0</v>
      </c>
      <c r="CP53" s="88"/>
      <c r="CQ53" s="67">
        <f t="shared" si="40"/>
        <v>0</v>
      </c>
      <c r="CR53" s="68">
        <f t="shared" si="41"/>
        <v>0</v>
      </c>
      <c r="CS53" s="81">
        <f>IFERROR(INDEX('100 м.п.'!$E$12:$AA$140,MATCH(CQ53,'100 м.п.'!$E$12:$E$140,0),MATCH(CR53,'100 м.п.'!$E$11:$AA$11,0)),0)</f>
        <v>0</v>
      </c>
      <c r="CT53" s="91"/>
      <c r="CU53" s="80"/>
      <c r="CV53" s="67">
        <f t="shared" si="42"/>
        <v>0</v>
      </c>
      <c r="CW53" s="68">
        <f t="shared" si="43"/>
        <v>0</v>
      </c>
      <c r="CX53" s="81">
        <f>IFERROR(INDEX(ШТ!$E$10:$AA$145,MATCH(CV53,ШТ!$E$10:$E$145,0),MATCH(CW53,ШТ!$E$9:$AA$9,0)),0)</f>
        <v>0</v>
      </c>
      <c r="CY53" s="88"/>
      <c r="CZ53" s="67">
        <f t="shared" si="44"/>
        <v>0</v>
      </c>
      <c r="DA53" s="68">
        <f t="shared" si="45"/>
        <v>0</v>
      </c>
      <c r="DB53" s="81">
        <f>IFERROR(INDEX('100 м.п.'!$E$12:$AA$140,MATCH(CZ53,'100 м.п.'!$E$12:$E$140,0),MATCH(DA53,'100 м.п.'!$E$11:$AA$11,0)),0)</f>
        <v>0</v>
      </c>
      <c r="DC53" s="77"/>
      <c r="DD53" s="80"/>
      <c r="DE53" s="67">
        <f t="shared" si="46"/>
        <v>0</v>
      </c>
      <c r="DF53" s="68">
        <f t="shared" si="47"/>
        <v>0</v>
      </c>
      <c r="DG53" s="81">
        <f>IFERROR(INDEX(ШТ!$E$10:$AA$145,MATCH(DE53,ШТ!$E$10:$E$145,0),MATCH(DF53,ШТ!$E$9:$AA$9,0)),0)</f>
        <v>0</v>
      </c>
      <c r="DH53" s="88"/>
      <c r="DI53" s="67">
        <f t="shared" si="48"/>
        <v>0</v>
      </c>
      <c r="DJ53" s="68">
        <f t="shared" si="49"/>
        <v>0</v>
      </c>
      <c r="DK53" s="81">
        <f>IFERROR(INDEX('100 м.п.'!$E$12:$AA$140,MATCH(DI53,'100 м.п.'!$E$12:$E$140,0),MATCH(DJ53,'100 м.п.'!$E$11:$AA$11,0)),0)</f>
        <v>0</v>
      </c>
      <c r="DL53" s="91"/>
      <c r="DM53" s="80"/>
      <c r="DN53" s="67">
        <f t="shared" si="50"/>
        <v>0</v>
      </c>
      <c r="DO53" s="68">
        <f t="shared" si="51"/>
        <v>0</v>
      </c>
      <c r="DP53" s="81">
        <f>IFERROR(INDEX(ШТ!$E$10:$AA$145,MATCH(DN53,ШТ!$E$10:$E$145,0),MATCH(DO53,ШТ!$E$9:$AA$9,0)),0)</f>
        <v>0</v>
      </c>
      <c r="DQ53" s="88"/>
      <c r="DR53" s="67">
        <f t="shared" si="52"/>
        <v>0</v>
      </c>
      <c r="DS53" s="68">
        <f t="shared" si="53"/>
        <v>0</v>
      </c>
      <c r="DT53" s="81">
        <f>IFERROR(INDEX('100 м.п.'!$E$12:$AA$140,MATCH(DR53,'100 м.п.'!$E$12:$E$140,0),MATCH(DS53,'100 м.п.'!$E$11:$AA$11,0)),0)</f>
        <v>0</v>
      </c>
      <c r="DU53" s="77"/>
      <c r="DV53" s="80"/>
      <c r="DW53" s="67">
        <f t="shared" si="54"/>
        <v>0</v>
      </c>
      <c r="DX53" s="68">
        <f t="shared" si="55"/>
        <v>0</v>
      </c>
      <c r="DY53" s="81">
        <f>IFERROR(INDEX(ШТ!$E$10:$AA$145,MATCH(DW53,ШТ!$E$10:$E$145,0),MATCH(DX53,ШТ!$E$9:$AA$9,0)),0)</f>
        <v>0</v>
      </c>
      <c r="DZ53" s="88"/>
      <c r="EA53" s="67">
        <f t="shared" si="56"/>
        <v>0</v>
      </c>
      <c r="EB53" s="68">
        <f t="shared" si="57"/>
        <v>0</v>
      </c>
      <c r="EC53" s="81">
        <f>IFERROR(INDEX('100 м.п.'!$E$12:$AA$140,MATCH(EA53,'100 м.п.'!$E$12:$E$140,0),MATCH(EB53,'100 м.п.'!$E$11:$AA$11,0)),0)</f>
        <v>0</v>
      </c>
      <c r="ED53" s="91"/>
      <c r="EE53" s="80"/>
      <c r="EF53" s="67">
        <f t="shared" si="58"/>
        <v>0</v>
      </c>
      <c r="EG53" s="68">
        <f t="shared" si="59"/>
        <v>0</v>
      </c>
      <c r="EH53" s="81">
        <f>IFERROR(INDEX(ШТ!$E$10:$AA$145,MATCH(EF53,ШТ!$E$10:$E$145,0),MATCH(EG53,ШТ!$E$9:$AA$9,0)),0)</f>
        <v>0</v>
      </c>
      <c r="EI53" s="88"/>
      <c r="EJ53" s="67">
        <f t="shared" si="60"/>
        <v>0</v>
      </c>
      <c r="EK53" s="68">
        <f t="shared" si="61"/>
        <v>0</v>
      </c>
      <c r="EL53" s="81">
        <f>IFERROR(INDEX('100 м.п.'!$E$12:$AA$140,MATCH(EJ53,'100 м.п.'!$E$12:$E$140,0),MATCH(EK53,'100 м.п.'!$E$11:$AA$11,0)),0)</f>
        <v>0</v>
      </c>
      <c r="EM53" s="86" t="str">
        <f t="shared" si="62"/>
        <v/>
      </c>
      <c r="EN53" s="9" t="str">
        <f t="shared" si="63"/>
        <v/>
      </c>
      <c r="EO53" s="10" t="str">
        <f t="shared" si="64"/>
        <v/>
      </c>
      <c r="EP53" s="95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24" t="s">
        <v>57</v>
      </c>
      <c r="C54" s="122"/>
      <c r="D54" s="121"/>
      <c r="E54" s="122"/>
      <c r="F54" s="123"/>
      <c r="G54" s="122"/>
      <c r="H54" s="100"/>
      <c r="I54" s="82"/>
      <c r="J54" s="83">
        <f t="shared" si="2"/>
        <v>0</v>
      </c>
      <c r="K54" s="84">
        <f t="shared" si="3"/>
        <v>0</v>
      </c>
      <c r="L54" s="81">
        <f>IFERROR(INDEX(ШТ!$E$10:$AA$145,MATCH(J54,ШТ!$E$10:$E$145,0),MATCH(K54,ШТ!$E$9:$AA$9,0)),0)</f>
        <v>0</v>
      </c>
      <c r="M54" s="82"/>
      <c r="N54" s="83">
        <f t="shared" si="4"/>
        <v>0</v>
      </c>
      <c r="O54" s="84">
        <f t="shared" si="5"/>
        <v>0</v>
      </c>
      <c r="P54" s="81">
        <f>IFERROR(INDEX('100 м.п.'!$E$12:$AA$140,MATCH(N54,'100 м.п.'!$E$12:$E$140,0),MATCH(O54,'100 м.п.'!$E$11:$AA$11,0)),0)</f>
        <v>0</v>
      </c>
      <c r="Q54" s="92"/>
      <c r="R54" s="82"/>
      <c r="S54" s="83">
        <f t="shared" si="6"/>
        <v>0</v>
      </c>
      <c r="T54" s="84">
        <f t="shared" si="7"/>
        <v>0</v>
      </c>
      <c r="U54" s="81">
        <f>IFERROR(INDEX(ШТ!$E$10:$AA$145,MATCH(S54,ШТ!$E$10:$E$145,0),MATCH(T54,ШТ!$E$9:$AA$9,0)),0)</f>
        <v>0</v>
      </c>
      <c r="V54" s="82"/>
      <c r="W54" s="83">
        <f t="shared" si="8"/>
        <v>0</v>
      </c>
      <c r="X54" s="84">
        <f t="shared" si="9"/>
        <v>0</v>
      </c>
      <c r="Y54" s="81">
        <f>IFERROR(INDEX('100 м.п.'!$E$12:$AA$140,MATCH(W54,'100 м.п.'!$E$12:$E$140,0),MATCH(X54,'100 м.п.'!$E$11:$AA$11,0)),0)</f>
        <v>0</v>
      </c>
      <c r="Z54" s="100"/>
      <c r="AA54" s="80"/>
      <c r="AB54" s="67">
        <f t="shared" si="10"/>
        <v>0</v>
      </c>
      <c r="AC54" s="68">
        <f t="shared" si="11"/>
        <v>0</v>
      </c>
      <c r="AD54" s="81">
        <f>IFERROR(INDEX(ШТ!$E$10:$AA$145,MATCH(AB54,ШТ!$E$10:$E$145,0),MATCH(AC54,ШТ!$E$9:$AA$9,0)),0)</f>
        <v>0</v>
      </c>
      <c r="AE54" s="88"/>
      <c r="AF54" s="67">
        <f t="shared" si="12"/>
        <v>0</v>
      </c>
      <c r="AG54" s="68">
        <f t="shared" si="13"/>
        <v>0</v>
      </c>
      <c r="AH54" s="81">
        <f>IFERROR(INDEX('100 м.п.'!$E$12:$AA$140,MATCH(AF54,'100 м.п.'!$E$12:$E$140,0),MATCH(AG54,'100 м.п.'!$E$11:$AA$11,0)),0)</f>
        <v>0</v>
      </c>
      <c r="AI54" s="174"/>
      <c r="AJ54" s="80"/>
      <c r="AK54" s="67">
        <f t="shared" si="14"/>
        <v>0</v>
      </c>
      <c r="AL54" s="68">
        <f t="shared" si="15"/>
        <v>0</v>
      </c>
      <c r="AM54" s="81">
        <f>IFERROR(INDEX(ШТ!$E$10:$AA$145,MATCH(AK54,ШТ!$E$10:$E$145,0),MATCH(AL54,ШТ!$E$9:$AA$9,0)),0)</f>
        <v>0</v>
      </c>
      <c r="AN54" s="88"/>
      <c r="AO54" s="67">
        <f t="shared" si="16"/>
        <v>0</v>
      </c>
      <c r="AP54" s="68">
        <f t="shared" si="17"/>
        <v>0</v>
      </c>
      <c r="AQ54" s="81">
        <f>IFERROR(INDEX('100 м.п.'!$E$12:$AA$140,MATCH(AO54,'100 м.п.'!$E$12:$E$140,0),MATCH(AP54,'100 м.п.'!$E$11:$AA$11,0)),0)</f>
        <v>0</v>
      </c>
      <c r="AR54" s="77"/>
      <c r="AS54" s="80"/>
      <c r="AT54" s="67">
        <f t="shared" si="18"/>
        <v>0</v>
      </c>
      <c r="AU54" s="68">
        <f t="shared" si="19"/>
        <v>0</v>
      </c>
      <c r="AV54" s="81">
        <f>IFERROR(INDEX(ШТ!$E$10:$AA$145,MATCH(AT54,ШТ!$E$10:$E$145,0),MATCH(AU54,ШТ!$E$9:$AA$9,0)),0)</f>
        <v>0</v>
      </c>
      <c r="AW54" s="88"/>
      <c r="AX54" s="67">
        <f t="shared" si="20"/>
        <v>0</v>
      </c>
      <c r="AY54" s="68">
        <f t="shared" si="21"/>
        <v>0</v>
      </c>
      <c r="AZ54" s="81">
        <f>IFERROR(INDEX('100 м.п.'!$E$12:$AA$140,MATCH(AX54,'100 м.п.'!$E$12:$E$140,0),MATCH(AY54,'100 м.п.'!$E$11:$AA$11,0)),0)</f>
        <v>0</v>
      </c>
      <c r="BA54" s="92"/>
      <c r="BB54" s="80"/>
      <c r="BC54" s="67">
        <f t="shared" si="22"/>
        <v>0</v>
      </c>
      <c r="BD54" s="68">
        <f t="shared" si="23"/>
        <v>0</v>
      </c>
      <c r="BE54" s="81">
        <f>IFERROR(INDEX(ШТ!$E$10:$AA$145,MATCH(BC54,ШТ!$E$10:$E$145,0),MATCH(BD54,ШТ!$E$9:$AA$9,0)),0)</f>
        <v>0</v>
      </c>
      <c r="BF54" s="88"/>
      <c r="BG54" s="67">
        <f t="shared" si="24"/>
        <v>0</v>
      </c>
      <c r="BH54" s="68">
        <f t="shared" si="25"/>
        <v>0</v>
      </c>
      <c r="BI54" s="81">
        <f>IFERROR(INDEX('100 м.п.'!$E$12:$AA$140,MATCH(BG54,'100 м.п.'!$E$12:$E$140,0),MATCH(BH54,'100 м.п.'!$E$11:$AA$11,0)),0)</f>
        <v>0</v>
      </c>
      <c r="BJ54" s="77"/>
      <c r="BK54" s="80"/>
      <c r="BL54" s="67">
        <f t="shared" si="26"/>
        <v>0</v>
      </c>
      <c r="BM54" s="68">
        <f t="shared" si="27"/>
        <v>0</v>
      </c>
      <c r="BN54" s="81">
        <f>IFERROR(INDEX(ШТ!$E$10:$AA$145,MATCH(BL54,ШТ!$E$10:$E$145,0),MATCH(BM54,ШТ!$E$9:$AA$9,0)),0)</f>
        <v>0</v>
      </c>
      <c r="BO54" s="88"/>
      <c r="BP54" s="67">
        <f t="shared" si="28"/>
        <v>0</v>
      </c>
      <c r="BQ54" s="68">
        <f t="shared" si="29"/>
        <v>0</v>
      </c>
      <c r="BR54" s="81">
        <f>IFERROR(INDEX('100 м.п.'!$E$12:$AA$140,MATCH(BP54,'100 м.п.'!$E$12:$E$140,0),MATCH(BQ54,'100 м.п.'!$E$11:$AA$11,0)),0)</f>
        <v>0</v>
      </c>
      <c r="BS54" s="92"/>
      <c r="BT54" s="80"/>
      <c r="BU54" s="67">
        <f t="shared" si="30"/>
        <v>0</v>
      </c>
      <c r="BV54" s="68">
        <f t="shared" si="31"/>
        <v>0</v>
      </c>
      <c r="BW54" s="81">
        <f>IFERROR(INDEX(ШТ!$E$10:$AA$145,MATCH(BU54,ШТ!$E$10:$E$145,0),MATCH(BV54,ШТ!$E$9:$AA$9,0)),0)</f>
        <v>0</v>
      </c>
      <c r="BX54" s="88"/>
      <c r="BY54" s="67">
        <f t="shared" si="32"/>
        <v>0</v>
      </c>
      <c r="BZ54" s="68">
        <f t="shared" si="33"/>
        <v>0</v>
      </c>
      <c r="CA54" s="81">
        <f>IFERROR(INDEX('100 м.п.'!$E$12:$AA$140,MATCH(BY54,'100 м.п.'!$E$12:$E$140,0),MATCH(BZ54,'100 м.п.'!$E$11:$AA$11,0)),0)</f>
        <v>0</v>
      </c>
      <c r="CB54" s="77"/>
      <c r="CC54" s="80"/>
      <c r="CD54" s="67">
        <f t="shared" si="34"/>
        <v>0</v>
      </c>
      <c r="CE54" s="68">
        <f t="shared" si="35"/>
        <v>0</v>
      </c>
      <c r="CF54" s="81">
        <f>IFERROR(INDEX(ШТ!$E$10:$AA$145,MATCH(CD54,ШТ!$E$10:$E$145,0),MATCH(CE54,ШТ!$E$9:$AA$9,0)),0)</f>
        <v>0</v>
      </c>
      <c r="CG54" s="88"/>
      <c r="CH54" s="67">
        <f t="shared" si="36"/>
        <v>0</v>
      </c>
      <c r="CI54" s="68">
        <f t="shared" si="37"/>
        <v>0</v>
      </c>
      <c r="CJ54" s="81">
        <f>IFERROR(INDEX('100 м.п.'!$E$12:$AA$140,MATCH(CH54,'100 м.п.'!$E$12:$E$140,0),MATCH(CI54,'100 м.п.'!$E$11:$AA$11,0)),0)</f>
        <v>0</v>
      </c>
      <c r="CK54" s="92"/>
      <c r="CL54" s="80"/>
      <c r="CM54" s="67">
        <f t="shared" si="38"/>
        <v>0</v>
      </c>
      <c r="CN54" s="68">
        <f t="shared" si="39"/>
        <v>0</v>
      </c>
      <c r="CO54" s="81">
        <f>IFERROR(INDEX(ШТ!$E$10:$AA$145,MATCH(CM54,ШТ!$E$10:$E$145,0),MATCH(CN54,ШТ!$E$9:$AA$9,0)),0)</f>
        <v>0</v>
      </c>
      <c r="CP54" s="88"/>
      <c r="CQ54" s="67">
        <f t="shared" si="40"/>
        <v>0</v>
      </c>
      <c r="CR54" s="68">
        <f t="shared" si="41"/>
        <v>0</v>
      </c>
      <c r="CS54" s="81">
        <f>IFERROR(INDEX('100 м.п.'!$E$12:$AA$140,MATCH(CQ54,'100 м.п.'!$E$12:$E$140,0),MATCH(CR54,'100 м.п.'!$E$11:$AA$11,0)),0)</f>
        <v>0</v>
      </c>
      <c r="CT54" s="92"/>
      <c r="CU54" s="80"/>
      <c r="CV54" s="67">
        <f t="shared" si="42"/>
        <v>0</v>
      </c>
      <c r="CW54" s="68">
        <f t="shared" si="43"/>
        <v>0</v>
      </c>
      <c r="CX54" s="81">
        <f>IFERROR(INDEX(ШТ!$E$10:$AA$145,MATCH(CV54,ШТ!$E$10:$E$145,0),MATCH(CW54,ШТ!$E$9:$AA$9,0)),0)</f>
        <v>0</v>
      </c>
      <c r="CY54" s="88"/>
      <c r="CZ54" s="67">
        <f t="shared" si="44"/>
        <v>0</v>
      </c>
      <c r="DA54" s="68">
        <f t="shared" si="45"/>
        <v>0</v>
      </c>
      <c r="DB54" s="81">
        <f>IFERROR(INDEX('100 м.п.'!$E$12:$AA$140,MATCH(CZ54,'100 м.п.'!$E$12:$E$140,0),MATCH(DA54,'100 м.п.'!$E$11:$AA$11,0)),0)</f>
        <v>0</v>
      </c>
      <c r="DC54" s="77"/>
      <c r="DD54" s="80"/>
      <c r="DE54" s="67">
        <f t="shared" si="46"/>
        <v>0</v>
      </c>
      <c r="DF54" s="68">
        <f t="shared" si="47"/>
        <v>0</v>
      </c>
      <c r="DG54" s="81">
        <f>IFERROR(INDEX(ШТ!$E$10:$AA$145,MATCH(DE54,ШТ!$E$10:$E$145,0),MATCH(DF54,ШТ!$E$9:$AA$9,0)),0)</f>
        <v>0</v>
      </c>
      <c r="DH54" s="88"/>
      <c r="DI54" s="67">
        <f t="shared" si="48"/>
        <v>0</v>
      </c>
      <c r="DJ54" s="68">
        <f t="shared" si="49"/>
        <v>0</v>
      </c>
      <c r="DK54" s="81">
        <f>IFERROR(INDEX('100 м.п.'!$E$12:$AA$140,MATCH(DI54,'100 м.п.'!$E$12:$E$140,0),MATCH(DJ54,'100 м.п.'!$E$11:$AA$11,0)),0)</f>
        <v>0</v>
      </c>
      <c r="DL54" s="92"/>
      <c r="DM54" s="80"/>
      <c r="DN54" s="67">
        <f t="shared" si="50"/>
        <v>0</v>
      </c>
      <c r="DO54" s="68">
        <f t="shared" si="51"/>
        <v>0</v>
      </c>
      <c r="DP54" s="81">
        <f>IFERROR(INDEX(ШТ!$E$10:$AA$145,MATCH(DN54,ШТ!$E$10:$E$145,0),MATCH(DO54,ШТ!$E$9:$AA$9,0)),0)</f>
        <v>0</v>
      </c>
      <c r="DQ54" s="88"/>
      <c r="DR54" s="67">
        <f t="shared" si="52"/>
        <v>0</v>
      </c>
      <c r="DS54" s="68">
        <f t="shared" si="53"/>
        <v>0</v>
      </c>
      <c r="DT54" s="81">
        <f>IFERROR(INDEX('100 м.п.'!$E$12:$AA$140,MATCH(DR54,'100 м.п.'!$E$12:$E$140,0),MATCH(DS54,'100 м.п.'!$E$11:$AA$11,0)),0)</f>
        <v>0</v>
      </c>
      <c r="DU54" s="77"/>
      <c r="DV54" s="80"/>
      <c r="DW54" s="67">
        <f t="shared" si="54"/>
        <v>0</v>
      </c>
      <c r="DX54" s="68">
        <f t="shared" si="55"/>
        <v>0</v>
      </c>
      <c r="DY54" s="81">
        <f>IFERROR(INDEX(ШТ!$E$10:$AA$145,MATCH(DW54,ШТ!$E$10:$E$145,0),MATCH(DX54,ШТ!$E$9:$AA$9,0)),0)</f>
        <v>0</v>
      </c>
      <c r="DZ54" s="88"/>
      <c r="EA54" s="67">
        <f t="shared" si="56"/>
        <v>0</v>
      </c>
      <c r="EB54" s="68">
        <f t="shared" si="57"/>
        <v>0</v>
      </c>
      <c r="EC54" s="81">
        <f>IFERROR(INDEX('100 м.п.'!$E$12:$AA$140,MATCH(EA54,'100 м.п.'!$E$12:$E$140,0),MATCH(EB54,'100 м.п.'!$E$11:$AA$11,0)),0)</f>
        <v>0</v>
      </c>
      <c r="ED54" s="92"/>
      <c r="EE54" s="80"/>
      <c r="EF54" s="67">
        <f t="shared" si="58"/>
        <v>0</v>
      </c>
      <c r="EG54" s="68">
        <f t="shared" si="59"/>
        <v>0</v>
      </c>
      <c r="EH54" s="81">
        <f>IFERROR(INDEX(ШТ!$E$10:$AA$145,MATCH(EF54,ШТ!$E$10:$E$145,0),MATCH(EG54,ШТ!$E$9:$AA$9,0)),0)</f>
        <v>0</v>
      </c>
      <c r="EI54" s="88"/>
      <c r="EJ54" s="67">
        <f t="shared" si="60"/>
        <v>0</v>
      </c>
      <c r="EK54" s="68">
        <f t="shared" si="61"/>
        <v>0</v>
      </c>
      <c r="EL54" s="81">
        <f>IFERROR(INDEX('100 м.п.'!$E$12:$AA$140,MATCH(EJ54,'100 м.п.'!$E$12:$E$140,0),MATCH(EK54,'100 м.п.'!$E$11:$AA$11,0)),0)</f>
        <v>0</v>
      </c>
      <c r="EM54" s="86" t="str">
        <f t="shared" si="62"/>
        <v/>
      </c>
      <c r="EN54" s="9" t="str">
        <f t="shared" si="63"/>
        <v/>
      </c>
      <c r="EO54" s="10" t="str">
        <f t="shared" si="64"/>
        <v/>
      </c>
      <c r="EP54" s="95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29"/>
      <c r="C55" s="130"/>
      <c r="D55" s="131"/>
      <c r="E55" s="130"/>
      <c r="F55" s="132"/>
      <c r="G55" s="130"/>
      <c r="H55" s="104"/>
      <c r="I55" s="73"/>
      <c r="J55" s="73"/>
      <c r="K55" s="73"/>
      <c r="L55" s="73"/>
      <c r="M55" s="73"/>
      <c r="N55" s="73"/>
      <c r="O55" s="73"/>
      <c r="P55" s="73"/>
      <c r="Q55" s="7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6"/>
      <c r="EU55" s="12"/>
    </row>
    <row r="56" spans="1:160" ht="15.75" customHeight="1">
      <c r="B56" s="125"/>
      <c r="C56" s="118"/>
      <c r="D56" s="126"/>
      <c r="E56" s="118"/>
      <c r="F56" s="127"/>
      <c r="G56" s="118"/>
      <c r="Q56" s="7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6"/>
      <c r="EU56" s="12"/>
    </row>
    <row r="57" spans="1:160" ht="15.75" customHeight="1">
      <c r="B57" s="125"/>
      <c r="C57" s="118"/>
      <c r="D57" s="126"/>
      <c r="E57" s="118"/>
      <c r="F57" s="127"/>
      <c r="G57" s="118"/>
      <c r="Q57" s="7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6"/>
      <c r="EU57" s="12"/>
    </row>
    <row r="58" spans="1:160" ht="15.75" customHeight="1">
      <c r="B58" s="125"/>
      <c r="C58" s="118"/>
      <c r="D58" s="126"/>
      <c r="E58" s="118"/>
      <c r="F58" s="127"/>
      <c r="G58" s="118"/>
      <c r="Q58" s="7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6"/>
      <c r="EU58" s="12"/>
    </row>
    <row r="59" spans="1:160" ht="15.75" customHeight="1">
      <c r="B59" s="125"/>
      <c r="C59" s="118"/>
      <c r="D59" s="126"/>
      <c r="E59" s="118"/>
      <c r="F59" s="127"/>
      <c r="G59" s="118"/>
      <c r="Q59" s="7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6"/>
      <c r="EU59" s="12"/>
    </row>
    <row r="60" spans="1:160" ht="15.75" customHeight="1">
      <c r="B60" s="125"/>
      <c r="C60" s="118"/>
      <c r="D60" s="126"/>
      <c r="E60" s="118"/>
      <c r="F60" s="127"/>
      <c r="G60" s="118"/>
      <c r="Q60" s="7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6"/>
      <c r="EU60" s="12"/>
    </row>
    <row r="61" spans="1:160" ht="15.75" customHeight="1">
      <c r="B61" s="125"/>
      <c r="C61" s="118"/>
      <c r="D61" s="126"/>
      <c r="E61" s="118"/>
      <c r="F61" s="127"/>
      <c r="G61" s="118"/>
      <c r="Q61" s="7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6"/>
      <c r="EU61" s="12"/>
    </row>
    <row r="62" spans="1:160" ht="15.75" customHeight="1">
      <c r="B62" s="125"/>
      <c r="C62" s="118"/>
      <c r="D62" s="126"/>
      <c r="E62" s="118"/>
      <c r="F62" s="127"/>
      <c r="G62" s="118"/>
      <c r="Q62" s="7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6"/>
      <c r="EU62" s="12"/>
    </row>
    <row r="63" spans="1:160" ht="15.75" customHeight="1">
      <c r="B63" s="125"/>
      <c r="C63" s="118"/>
      <c r="D63" s="126"/>
      <c r="E63" s="118"/>
      <c r="F63" s="127"/>
      <c r="G63" s="118"/>
      <c r="Q63" s="7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6"/>
      <c r="EU63" s="12"/>
    </row>
    <row r="64" spans="1:160" ht="15.75" customHeight="1">
      <c r="B64" s="125"/>
      <c r="C64" s="118"/>
      <c r="D64" s="126"/>
      <c r="E64" s="118"/>
      <c r="F64" s="127"/>
      <c r="G64" s="118"/>
      <c r="Q64" s="7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6"/>
      <c r="EU64" s="12"/>
    </row>
    <row r="65" spans="2:151" ht="15.75" customHeight="1">
      <c r="B65" s="125"/>
      <c r="C65" s="118"/>
      <c r="D65" s="126"/>
      <c r="E65" s="118"/>
      <c r="F65" s="127"/>
      <c r="G65" s="118"/>
      <c r="Q65" s="7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6"/>
      <c r="EU65" s="12"/>
    </row>
    <row r="66" spans="2:151" ht="15.75" customHeight="1">
      <c r="B66" s="125"/>
      <c r="C66" s="118"/>
      <c r="D66" s="126"/>
      <c r="E66" s="118"/>
      <c r="F66" s="127"/>
      <c r="G66" s="118"/>
      <c r="Q66" s="7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6"/>
      <c r="EU66" s="12"/>
    </row>
    <row r="67" spans="2:151" ht="15.75" customHeight="1">
      <c r="B67" s="125"/>
      <c r="C67" s="118"/>
      <c r="D67" s="126"/>
      <c r="E67" s="118"/>
      <c r="F67" s="127"/>
      <c r="G67" s="118"/>
      <c r="Q67" s="7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6"/>
      <c r="EU67" s="12"/>
    </row>
    <row r="68" spans="2:151" ht="15.75" customHeight="1">
      <c r="B68" s="125"/>
      <c r="C68" s="118"/>
      <c r="D68" s="126"/>
      <c r="E68" s="118"/>
      <c r="F68" s="127"/>
      <c r="G68" s="118"/>
      <c r="Q68" s="7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6"/>
      <c r="EU68" s="12"/>
    </row>
    <row r="69" spans="2:151" ht="15.75" customHeight="1">
      <c r="D69" s="126"/>
      <c r="E69" s="118"/>
      <c r="F69" s="127"/>
      <c r="G69" s="118"/>
      <c r="Q69" s="7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6"/>
      <c r="EU69" s="12"/>
    </row>
    <row r="70" spans="2:151" ht="15.75" customHeight="1">
      <c r="D70" s="17"/>
      <c r="E70" s="13"/>
      <c r="F70" s="1"/>
      <c r="Q70" s="7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6"/>
      <c r="EU70" s="12"/>
    </row>
    <row r="71" spans="2:151" ht="15.75" customHeight="1">
      <c r="D71" s="17"/>
      <c r="E71" s="13"/>
      <c r="F71" s="1"/>
      <c r="Q71" s="7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6"/>
      <c r="EU71" s="12"/>
    </row>
    <row r="72" spans="2:151" ht="15.75" customHeight="1">
      <c r="D72" s="17"/>
      <c r="E72" s="13"/>
      <c r="F72" s="1"/>
      <c r="Q72" s="7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6"/>
      <c r="EU72" s="12"/>
    </row>
    <row r="73" spans="2:151" ht="15.75" customHeight="1">
      <c r="D73" s="17"/>
      <c r="E73" s="13"/>
      <c r="F73" s="1"/>
      <c r="Q73" s="7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6"/>
      <c r="EU73" s="12"/>
    </row>
    <row r="74" spans="2:151" ht="15.75" customHeight="1">
      <c r="D74" s="17"/>
      <c r="E74" s="13"/>
      <c r="F74" s="1"/>
      <c r="Q74" s="7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6"/>
      <c r="EU74" s="12"/>
    </row>
    <row r="75" spans="2:151" ht="15.75" customHeight="1">
      <c r="D75" s="17"/>
      <c r="E75" s="13"/>
      <c r="F75" s="1"/>
      <c r="Q75" s="7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6"/>
      <c r="EU75" s="12"/>
    </row>
    <row r="76" spans="2:151" ht="15.75" customHeight="1">
      <c r="D76" s="17"/>
      <c r="E76" s="13"/>
      <c r="F76" s="1"/>
      <c r="Q76" s="7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6"/>
      <c r="EU76" s="12"/>
    </row>
    <row r="77" spans="2:151" ht="15.75" customHeight="1">
      <c r="D77" s="17"/>
      <c r="E77" s="13"/>
      <c r="F77" s="1"/>
      <c r="Q77" s="7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6"/>
      <c r="EU77" s="12"/>
    </row>
    <row r="78" spans="2:151" ht="15.75" customHeight="1">
      <c r="D78" s="17"/>
      <c r="E78" s="13"/>
      <c r="F78" s="1"/>
      <c r="Q78" s="7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6"/>
      <c r="EU78" s="12"/>
    </row>
    <row r="79" spans="2:151" ht="15.75" customHeight="1">
      <c r="D79" s="17"/>
      <c r="E79" s="13"/>
      <c r="F79" s="1"/>
      <c r="Q79" s="7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6"/>
      <c r="EU79" s="12"/>
    </row>
    <row r="80" spans="2:151" ht="15.75" customHeight="1">
      <c r="D80" s="17"/>
      <c r="E80" s="13"/>
      <c r="F80" s="1"/>
      <c r="Q80" s="7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6"/>
      <c r="EU80" s="12"/>
    </row>
    <row r="81" spans="4:151" ht="15.75" customHeight="1">
      <c r="D81" s="17"/>
      <c r="E81" s="13"/>
      <c r="F81" s="1"/>
      <c r="Q81" s="7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6"/>
      <c r="EU81" s="12"/>
    </row>
    <row r="82" spans="4:151" ht="15.75" customHeight="1">
      <c r="D82" s="17"/>
      <c r="E82" s="13"/>
      <c r="F82" s="1"/>
      <c r="Q82" s="7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6"/>
      <c r="EU82" s="12"/>
    </row>
    <row r="83" spans="4:151" ht="15.75" customHeight="1">
      <c r="D83" s="17"/>
      <c r="E83" s="13"/>
      <c r="F83" s="1"/>
      <c r="Q83" s="7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6"/>
      <c r="EU83" s="12"/>
    </row>
    <row r="84" spans="4:151" ht="15.75" customHeight="1">
      <c r="D84" s="17"/>
      <c r="E84" s="13"/>
      <c r="F84" s="1"/>
      <c r="Q84" s="7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6"/>
      <c r="EU84" s="12"/>
    </row>
    <row r="85" spans="4:151" ht="15.75" customHeight="1">
      <c r="D85" s="17"/>
      <c r="E85" s="13"/>
      <c r="F85" s="1"/>
      <c r="Q85" s="7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6"/>
      <c r="EU85" s="12"/>
    </row>
    <row r="86" spans="4:151" ht="15.75" customHeight="1">
      <c r="D86" s="17"/>
      <c r="E86" s="13"/>
      <c r="F86" s="1"/>
      <c r="Q86" s="7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6"/>
      <c r="EU86" s="12"/>
    </row>
    <row r="87" spans="4:151" ht="15.75" customHeight="1">
      <c r="D87" s="17"/>
      <c r="E87" s="13"/>
      <c r="F87" s="1"/>
      <c r="Q87" s="7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6"/>
      <c r="EU87" s="12"/>
    </row>
    <row r="88" spans="4:151" ht="15.75" customHeight="1">
      <c r="D88" s="17"/>
      <c r="E88" s="13"/>
      <c r="F88" s="1"/>
      <c r="Q88" s="7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6"/>
      <c r="EU88" s="12"/>
    </row>
    <row r="89" spans="4:151" ht="15.75" customHeight="1">
      <c r="D89" s="17"/>
      <c r="E89" s="13"/>
      <c r="F89" s="1"/>
      <c r="Q89" s="7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6"/>
      <c r="EU89" s="12"/>
    </row>
    <row r="90" spans="4:151" ht="15.75" customHeight="1">
      <c r="D90" s="17"/>
      <c r="E90" s="13"/>
      <c r="F90" s="1"/>
      <c r="Q90" s="7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6"/>
      <c r="EU90" s="12"/>
    </row>
    <row r="91" spans="4:151" ht="15.75" customHeight="1">
      <c r="D91" s="17"/>
      <c r="E91" s="13"/>
      <c r="F91" s="1"/>
      <c r="Q91" s="7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6"/>
      <c r="EU91" s="12"/>
    </row>
    <row r="92" spans="4:151" ht="15.75" customHeight="1">
      <c r="D92" s="17"/>
      <c r="E92" s="13"/>
      <c r="F92" s="1"/>
      <c r="Q92" s="7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6"/>
      <c r="EU92" s="12"/>
    </row>
    <row r="93" spans="4:151" ht="15.75" customHeight="1">
      <c r="D93" s="17"/>
      <c r="E93" s="13"/>
      <c r="F93" s="1"/>
      <c r="Q93" s="7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6"/>
      <c r="EU93" s="12"/>
    </row>
    <row r="94" spans="4:151" ht="15.75" customHeight="1">
      <c r="D94" s="17"/>
      <c r="E94" s="13"/>
      <c r="F94" s="1"/>
      <c r="Q94" s="7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6"/>
      <c r="EU94" s="12"/>
    </row>
    <row r="95" spans="4:151" ht="15.75" customHeight="1">
      <c r="D95" s="17"/>
      <c r="E95" s="13"/>
      <c r="F95" s="1"/>
      <c r="Q95" s="7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6"/>
      <c r="EU95" s="12"/>
    </row>
    <row r="96" spans="4:151" ht="15.75" customHeight="1">
      <c r="D96" s="17"/>
      <c r="E96" s="13"/>
      <c r="F96" s="1"/>
      <c r="Q96" s="7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6"/>
      <c r="EU96" s="12"/>
    </row>
    <row r="97" spans="4:151" ht="15.75" customHeight="1">
      <c r="D97" s="17"/>
      <c r="E97" s="13"/>
      <c r="F97" s="1"/>
      <c r="Q97" s="7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6"/>
      <c r="EU97" s="12"/>
    </row>
    <row r="98" spans="4:151" ht="15.75" customHeight="1">
      <c r="D98" s="17"/>
      <c r="E98" s="13"/>
      <c r="F98" s="1"/>
      <c r="Q98" s="7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6"/>
      <c r="EU98" s="12"/>
    </row>
    <row r="99" spans="4:151" ht="15.75" customHeight="1">
      <c r="D99" s="17"/>
      <c r="E99" s="13"/>
      <c r="F99" s="1"/>
      <c r="Q99" s="7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6"/>
      <c r="EU99" s="12"/>
    </row>
    <row r="100" spans="4:151" ht="15.75" customHeight="1">
      <c r="D100" s="17"/>
      <c r="E100" s="13"/>
      <c r="F100" s="1"/>
      <c r="Q100" s="7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6"/>
      <c r="EU100" s="12"/>
    </row>
    <row r="101" spans="4:151" ht="15.75" customHeight="1">
      <c r="D101" s="17"/>
      <c r="E101" s="13"/>
      <c r="F101" s="1"/>
      <c r="Q101" s="7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6"/>
      <c r="EU101" s="12"/>
    </row>
    <row r="102" spans="4:151" ht="15.75" customHeight="1">
      <c r="D102" s="17"/>
      <c r="E102" s="13"/>
      <c r="F102" s="1"/>
      <c r="Q102" s="7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6"/>
      <c r="EU102" s="12"/>
    </row>
    <row r="103" spans="4:151" ht="15.75" customHeight="1">
      <c r="D103" s="17"/>
      <c r="E103" s="13"/>
      <c r="F103" s="1"/>
      <c r="Q103" s="7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6"/>
      <c r="EU103" s="12"/>
    </row>
    <row r="104" spans="4:151" ht="15.75" customHeight="1">
      <c r="D104" s="17"/>
      <c r="E104" s="13"/>
      <c r="F104" s="1"/>
      <c r="Q104" s="7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6"/>
      <c r="EU104" s="12"/>
    </row>
    <row r="105" spans="4:151" ht="15.75" customHeight="1">
      <c r="D105" s="17"/>
      <c r="E105" s="13"/>
      <c r="F105" s="1"/>
      <c r="Q105" s="7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6"/>
      <c r="EU105" s="12"/>
    </row>
    <row r="106" spans="4:151" ht="15.75" customHeight="1">
      <c r="D106" s="17"/>
      <c r="E106" s="13"/>
      <c r="F106" s="1"/>
      <c r="Q106" s="7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6"/>
      <c r="EU106" s="12"/>
    </row>
    <row r="107" spans="4:151" ht="15.75" customHeight="1">
      <c r="D107" s="17"/>
      <c r="E107" s="13"/>
      <c r="F107" s="1"/>
      <c r="Q107" s="7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6"/>
      <c r="EU107" s="12"/>
    </row>
    <row r="108" spans="4:151" ht="15.75" customHeight="1">
      <c r="D108" s="17"/>
      <c r="E108" s="13"/>
      <c r="F108" s="1"/>
      <c r="Q108" s="7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6"/>
      <c r="EU108" s="12"/>
    </row>
    <row r="109" spans="4:151" ht="15.75" customHeight="1">
      <c r="D109" s="17"/>
      <c r="E109" s="13"/>
      <c r="F109" s="1"/>
      <c r="Q109" s="7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6"/>
      <c r="EU109" s="12"/>
    </row>
    <row r="110" spans="4:151" ht="15.75" customHeight="1">
      <c r="D110" s="17"/>
      <c r="E110" s="13"/>
      <c r="F110" s="1"/>
      <c r="Q110" s="7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6"/>
      <c r="EU110" s="12"/>
    </row>
    <row r="111" spans="4:151" ht="15.75" customHeight="1">
      <c r="D111" s="17"/>
      <c r="E111" s="13"/>
      <c r="F111" s="1"/>
      <c r="Q111" s="7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6"/>
      <c r="EU111" s="12"/>
    </row>
    <row r="112" spans="4:151" ht="15.75" customHeight="1">
      <c r="D112" s="17"/>
      <c r="E112" s="13"/>
      <c r="F112" s="1"/>
      <c r="Q112" s="7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6"/>
      <c r="EU112" s="12"/>
    </row>
    <row r="113" spans="4:151" ht="15.75" customHeight="1">
      <c r="D113" s="17"/>
      <c r="E113" s="13"/>
      <c r="F113" s="1"/>
      <c r="Q113" s="7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6"/>
      <c r="EU113" s="12"/>
    </row>
    <row r="114" spans="4:151" ht="15.75" customHeight="1">
      <c r="D114" s="17"/>
      <c r="E114" s="13"/>
      <c r="F114" s="1"/>
      <c r="Q114" s="7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6"/>
      <c r="EU114" s="12"/>
    </row>
    <row r="115" spans="4:151" ht="15.75" customHeight="1">
      <c r="D115" s="17"/>
      <c r="E115" s="13"/>
      <c r="F115" s="1"/>
      <c r="Q115" s="7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6"/>
      <c r="EU115" s="12"/>
    </row>
    <row r="116" spans="4:151" ht="15.75" customHeight="1">
      <c r="D116" s="17"/>
      <c r="E116" s="13"/>
      <c r="F116" s="1"/>
      <c r="Q116" s="7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6"/>
      <c r="EU116" s="12"/>
    </row>
    <row r="117" spans="4:151" ht="15.75" customHeight="1">
      <c r="D117" s="17"/>
      <c r="E117" s="13"/>
      <c r="F117" s="1"/>
      <c r="Q117" s="7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6"/>
      <c r="EU117" s="12"/>
    </row>
    <row r="118" spans="4:151" ht="15.75" customHeight="1">
      <c r="D118" s="17"/>
      <c r="E118" s="13"/>
      <c r="F118" s="1"/>
      <c r="Q118" s="7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6"/>
      <c r="EU118" s="12"/>
    </row>
    <row r="119" spans="4:151" ht="15.75" customHeight="1">
      <c r="D119" s="17"/>
      <c r="E119" s="13"/>
      <c r="F119" s="1"/>
      <c r="Q119" s="7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6"/>
      <c r="EU119" s="12"/>
    </row>
    <row r="120" spans="4:151" ht="15.75" customHeight="1">
      <c r="D120" s="17"/>
      <c r="E120" s="13"/>
      <c r="F120" s="1"/>
      <c r="Q120" s="7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6"/>
      <c r="EU120" s="12"/>
    </row>
    <row r="121" spans="4:151" ht="15.75" customHeight="1">
      <c r="D121" s="17"/>
      <c r="E121" s="13"/>
      <c r="F121" s="1"/>
      <c r="Q121" s="7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6"/>
      <c r="EU121" s="12"/>
    </row>
    <row r="122" spans="4:151" ht="15.75" customHeight="1">
      <c r="D122" s="17"/>
      <c r="E122" s="13"/>
      <c r="F122" s="1"/>
      <c r="Q122" s="7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6"/>
      <c r="EU122" s="12"/>
    </row>
    <row r="123" spans="4:151" ht="15.75" customHeight="1">
      <c r="D123" s="17"/>
      <c r="E123" s="13"/>
      <c r="F123" s="1"/>
      <c r="Q123" s="7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6"/>
      <c r="EU123" s="12"/>
    </row>
    <row r="124" spans="4:151" ht="15.75" customHeight="1">
      <c r="D124" s="17"/>
      <c r="E124" s="13"/>
      <c r="F124" s="1"/>
      <c r="Q124" s="7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6"/>
      <c r="EU124" s="12"/>
    </row>
    <row r="125" spans="4:151" ht="15.75" customHeight="1">
      <c r="D125" s="17"/>
      <c r="E125" s="13"/>
      <c r="F125" s="1"/>
      <c r="Q125" s="7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6"/>
      <c r="EU125" s="12"/>
    </row>
    <row r="126" spans="4:151" ht="15.75" customHeight="1">
      <c r="D126" s="17"/>
      <c r="E126" s="13"/>
      <c r="F126" s="1"/>
      <c r="Q126" s="7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6"/>
      <c r="EU126" s="12"/>
    </row>
    <row r="127" spans="4:151" ht="15.75" customHeight="1">
      <c r="D127" s="17"/>
      <c r="E127" s="13"/>
      <c r="F127" s="1"/>
      <c r="Q127" s="7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6"/>
      <c r="EU127" s="12"/>
    </row>
    <row r="128" spans="4:151" ht="15.75" customHeight="1">
      <c r="D128" s="17"/>
      <c r="E128" s="13"/>
      <c r="F128" s="1"/>
      <c r="Q128" s="7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6"/>
      <c r="EU128" s="12"/>
    </row>
    <row r="129" spans="4:151" ht="15.75" customHeight="1">
      <c r="D129" s="17"/>
      <c r="E129" s="13"/>
      <c r="F129" s="1"/>
      <c r="Q129" s="7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6"/>
      <c r="EU129" s="12"/>
    </row>
    <row r="130" spans="4:151" ht="15.75" customHeight="1">
      <c r="D130" s="17"/>
      <c r="E130" s="13"/>
      <c r="F130" s="1"/>
      <c r="Q130" s="7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6"/>
      <c r="EU130" s="12"/>
    </row>
    <row r="131" spans="4:151" ht="15.75" customHeight="1">
      <c r="D131" s="17"/>
      <c r="E131" s="13"/>
      <c r="F131" s="1"/>
      <c r="Q131" s="7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6"/>
      <c r="EU131" s="12"/>
    </row>
    <row r="132" spans="4:151" ht="15.75" customHeight="1">
      <c r="D132" s="17"/>
      <c r="E132" s="13"/>
      <c r="F132" s="1"/>
      <c r="Q132" s="7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6"/>
      <c r="EU132" s="12"/>
    </row>
    <row r="133" spans="4:151" ht="15.75" customHeight="1">
      <c r="D133" s="17"/>
      <c r="E133" s="13"/>
      <c r="F133" s="1"/>
      <c r="Q133" s="7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6"/>
      <c r="EU133" s="12"/>
    </row>
    <row r="134" spans="4:151" ht="15.75" customHeight="1">
      <c r="D134" s="17"/>
      <c r="E134" s="13"/>
      <c r="F134" s="1"/>
      <c r="Q134" s="7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6"/>
      <c r="EU134" s="12"/>
    </row>
    <row r="135" spans="4:151" ht="15.75" customHeight="1">
      <c r="D135" s="17"/>
      <c r="E135" s="13"/>
      <c r="F135" s="1"/>
      <c r="Q135" s="7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6"/>
      <c r="EU135" s="12"/>
    </row>
    <row r="136" spans="4:151" ht="15.75" customHeight="1">
      <c r="D136" s="17"/>
      <c r="E136" s="13"/>
      <c r="F136" s="1"/>
      <c r="Q136" s="7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6"/>
      <c r="EU136" s="12"/>
    </row>
    <row r="137" spans="4:151" ht="15.75" customHeight="1">
      <c r="D137" s="17"/>
      <c r="E137" s="13"/>
      <c r="F137" s="1"/>
      <c r="Q137" s="7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6"/>
      <c r="EU137" s="12"/>
    </row>
    <row r="138" spans="4:151" ht="15.75" customHeight="1">
      <c r="D138" s="17"/>
      <c r="E138" s="13"/>
      <c r="F138" s="1"/>
      <c r="Q138" s="7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6"/>
      <c r="EU138" s="12"/>
    </row>
    <row r="139" spans="4:151" ht="15.75" customHeight="1">
      <c r="D139" s="17"/>
      <c r="E139" s="13"/>
      <c r="F139" s="1"/>
      <c r="Q139" s="7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6"/>
      <c r="EU139" s="12"/>
    </row>
    <row r="140" spans="4:151" ht="15.75" customHeight="1">
      <c r="D140" s="17"/>
      <c r="E140" s="13"/>
      <c r="F140" s="1"/>
      <c r="Q140" s="7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6"/>
      <c r="EU140" s="12"/>
    </row>
    <row r="141" spans="4:151" ht="15.75" customHeight="1">
      <c r="D141" s="17"/>
      <c r="E141" s="13"/>
      <c r="F141" s="1"/>
      <c r="Q141" s="7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6"/>
      <c r="EU141" s="12"/>
    </row>
    <row r="142" spans="4:151" ht="15.75" customHeight="1">
      <c r="D142" s="17"/>
      <c r="E142" s="13"/>
      <c r="F142" s="1"/>
      <c r="Q142" s="7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6"/>
      <c r="EU142" s="12"/>
    </row>
    <row r="143" spans="4:151" ht="15.75" customHeight="1">
      <c r="D143" s="17"/>
      <c r="E143" s="13"/>
      <c r="F143" s="1"/>
      <c r="Q143" s="7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6"/>
      <c r="EU143" s="12"/>
    </row>
    <row r="144" spans="4:151" ht="15.75" customHeight="1">
      <c r="D144" s="17"/>
      <c r="E144" s="13"/>
      <c r="F144" s="1"/>
      <c r="Q144" s="7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6"/>
      <c r="EU144" s="12"/>
    </row>
    <row r="145" spans="4:151" ht="15.75" customHeight="1">
      <c r="D145" s="17"/>
      <c r="E145" s="13"/>
      <c r="F145" s="1"/>
      <c r="Q145" s="7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6"/>
      <c r="EU145" s="12"/>
    </row>
    <row r="146" spans="4:151" ht="15.75" customHeight="1">
      <c r="D146" s="17"/>
      <c r="E146" s="13"/>
      <c r="F146" s="1"/>
      <c r="Q146" s="7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6"/>
      <c r="EU146" s="12"/>
    </row>
    <row r="147" spans="4:151" ht="15.75" customHeight="1">
      <c r="D147" s="17"/>
      <c r="E147" s="13"/>
      <c r="F147" s="1"/>
      <c r="Q147" s="7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6"/>
      <c r="EU147" s="12"/>
    </row>
    <row r="148" spans="4:151" ht="15.75" customHeight="1">
      <c r="D148" s="17"/>
      <c r="E148" s="13"/>
      <c r="F148" s="1"/>
      <c r="Q148" s="7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6"/>
      <c r="EU148" s="12"/>
    </row>
    <row r="149" spans="4:151" ht="15.75" customHeight="1">
      <c r="D149" s="17"/>
      <c r="E149" s="13"/>
      <c r="F149" s="1"/>
      <c r="Q149" s="7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6"/>
      <c r="EU149" s="12"/>
    </row>
    <row r="150" spans="4:151" ht="15.75" customHeight="1">
      <c r="D150" s="17"/>
      <c r="E150" s="13"/>
      <c r="F150" s="1"/>
      <c r="Q150" s="7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6"/>
      <c r="EU150" s="12"/>
    </row>
    <row r="151" spans="4:151" ht="15.75" customHeight="1">
      <c r="D151" s="17"/>
      <c r="E151" s="13"/>
      <c r="F151" s="1"/>
      <c r="Q151" s="7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6"/>
      <c r="EU151" s="12"/>
    </row>
    <row r="152" spans="4:151" ht="15.75" customHeight="1">
      <c r="D152" s="17"/>
      <c r="E152" s="13"/>
      <c r="F152" s="1"/>
      <c r="Q152" s="7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6"/>
      <c r="EU152" s="12"/>
    </row>
    <row r="153" spans="4:151" ht="15.75" customHeight="1">
      <c r="D153" s="17"/>
      <c r="E153" s="13"/>
      <c r="F153" s="1"/>
      <c r="Q153" s="7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6"/>
      <c r="EU153" s="12"/>
    </row>
    <row r="154" spans="4:151" ht="15.75" customHeight="1">
      <c r="D154" s="17"/>
      <c r="E154" s="13"/>
      <c r="F154" s="1"/>
      <c r="Q154" s="7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6"/>
      <c r="EU154" s="12"/>
    </row>
    <row r="155" spans="4:151" ht="15.75" customHeight="1">
      <c r="D155" s="17"/>
      <c r="E155" s="13"/>
      <c r="F155" s="1"/>
      <c r="Q155" s="7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6"/>
      <c r="EU155" s="12"/>
    </row>
    <row r="156" spans="4:151" ht="15.75" customHeight="1">
      <c r="D156" s="17"/>
      <c r="E156" s="13"/>
      <c r="F156" s="1"/>
      <c r="Q156" s="7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6"/>
      <c r="EU156" s="12"/>
    </row>
    <row r="157" spans="4:151" ht="15.75" customHeight="1">
      <c r="D157" s="17"/>
      <c r="E157" s="13"/>
      <c r="F157" s="1"/>
      <c r="Q157" s="7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6"/>
      <c r="EU157" s="12"/>
    </row>
    <row r="158" spans="4:151" ht="15.75" customHeight="1">
      <c r="D158" s="17"/>
      <c r="E158" s="13"/>
      <c r="F158" s="1"/>
      <c r="Q158" s="7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6"/>
      <c r="EU158" s="12"/>
    </row>
    <row r="159" spans="4:151" ht="15.75" customHeight="1">
      <c r="D159" s="17"/>
      <c r="E159" s="13"/>
      <c r="F159" s="1"/>
      <c r="Q159" s="7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6"/>
      <c r="EU159" s="12"/>
    </row>
    <row r="160" spans="4:151" ht="15.75" customHeight="1">
      <c r="D160" s="17"/>
      <c r="E160" s="13"/>
      <c r="F160" s="1"/>
      <c r="Q160" s="7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6"/>
      <c r="EU160" s="12"/>
    </row>
    <row r="161" spans="4:151" ht="15.75" customHeight="1">
      <c r="D161" s="17"/>
      <c r="E161" s="13"/>
      <c r="F161" s="1"/>
      <c r="Q161" s="7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6"/>
      <c r="EU161" s="12"/>
    </row>
    <row r="162" spans="4:151" ht="15.75" customHeight="1">
      <c r="D162" s="17"/>
      <c r="E162" s="13"/>
      <c r="F162" s="1"/>
      <c r="Q162" s="7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6"/>
      <c r="EU162" s="12"/>
    </row>
    <row r="163" spans="4:151" ht="15.75" customHeight="1">
      <c r="D163" s="17"/>
      <c r="E163" s="13"/>
      <c r="F163" s="1"/>
      <c r="Q163" s="7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6"/>
      <c r="EU163" s="12"/>
    </row>
    <row r="164" spans="4:151" ht="15.75" customHeight="1">
      <c r="D164" s="17"/>
      <c r="E164" s="13"/>
      <c r="F164" s="1"/>
      <c r="Q164" s="7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6"/>
      <c r="EU164" s="12"/>
    </row>
    <row r="165" spans="4:151" ht="15.75" customHeight="1">
      <c r="D165" s="17"/>
      <c r="E165" s="13"/>
      <c r="F165" s="1"/>
      <c r="Q165" s="7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6"/>
      <c r="EU165" s="12"/>
    </row>
    <row r="166" spans="4:151" ht="15.75" customHeight="1">
      <c r="D166" s="17"/>
      <c r="E166" s="13"/>
      <c r="F166" s="1"/>
      <c r="Q166" s="7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6"/>
      <c r="EU166" s="12"/>
    </row>
    <row r="167" spans="4:151" ht="15.75" customHeight="1">
      <c r="D167" s="17"/>
      <c r="E167" s="13"/>
      <c r="F167" s="1"/>
      <c r="Q167" s="7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6"/>
      <c r="EU167" s="12"/>
    </row>
    <row r="168" spans="4:151" ht="15.75" customHeight="1">
      <c r="D168" s="17"/>
      <c r="E168" s="13"/>
      <c r="F168" s="1"/>
      <c r="Q168" s="7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6"/>
      <c r="EU168" s="12"/>
    </row>
    <row r="169" spans="4:151" ht="15.75" customHeight="1">
      <c r="D169" s="17"/>
      <c r="E169" s="13"/>
      <c r="F169" s="1"/>
      <c r="Q169" s="7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6"/>
      <c r="EU169" s="12"/>
    </row>
    <row r="170" spans="4:151" ht="15.75" customHeight="1">
      <c r="D170" s="17"/>
      <c r="E170" s="13"/>
      <c r="F170" s="1"/>
      <c r="Q170" s="7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6"/>
      <c r="EU170" s="12"/>
    </row>
    <row r="171" spans="4:151" ht="15.75" customHeight="1">
      <c r="D171" s="17"/>
      <c r="E171" s="13"/>
      <c r="F171" s="1"/>
      <c r="Q171" s="7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6"/>
      <c r="EU171" s="12"/>
    </row>
    <row r="172" spans="4:151" ht="15.75" customHeight="1">
      <c r="D172" s="17"/>
      <c r="E172" s="13"/>
      <c r="F172" s="1"/>
      <c r="Q172" s="7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6"/>
      <c r="EU172" s="12"/>
    </row>
    <row r="173" spans="4:151" ht="15.75" customHeight="1">
      <c r="D173" s="17"/>
      <c r="E173" s="13"/>
      <c r="F173" s="1"/>
      <c r="Q173" s="7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6"/>
      <c r="EU173" s="12"/>
    </row>
    <row r="174" spans="4:151" ht="15.75" customHeight="1">
      <c r="D174" s="17"/>
      <c r="E174" s="13"/>
      <c r="F174" s="1"/>
      <c r="Q174" s="7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6"/>
      <c r="EU174" s="12"/>
    </row>
    <row r="175" spans="4:151" ht="15.75" customHeight="1">
      <c r="D175" s="17"/>
      <c r="E175" s="13"/>
      <c r="F175" s="1"/>
      <c r="Q175" s="7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6"/>
      <c r="EU175" s="12"/>
    </row>
    <row r="176" spans="4:151" ht="15.75" customHeight="1">
      <c r="D176" s="17"/>
      <c r="E176" s="13"/>
      <c r="F176" s="1"/>
      <c r="Q176" s="7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6"/>
      <c r="EU176" s="12"/>
    </row>
    <row r="177" spans="4:151" ht="15.75" customHeight="1">
      <c r="D177" s="17"/>
      <c r="E177" s="13"/>
      <c r="F177" s="1"/>
      <c r="Q177" s="7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6"/>
      <c r="EU177" s="12"/>
    </row>
    <row r="178" spans="4:151" ht="15.75" customHeight="1">
      <c r="D178" s="17"/>
      <c r="E178" s="13"/>
      <c r="F178" s="1"/>
      <c r="Q178" s="7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6"/>
      <c r="EU178" s="12"/>
    </row>
    <row r="179" spans="4:151" ht="15.75" customHeight="1">
      <c r="D179" s="17"/>
      <c r="E179" s="13"/>
      <c r="F179" s="1"/>
      <c r="Q179" s="7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6"/>
      <c r="EU179" s="12"/>
    </row>
    <row r="180" spans="4:151" ht="15.75" customHeight="1">
      <c r="D180" s="17"/>
      <c r="E180" s="13"/>
      <c r="F180" s="1"/>
      <c r="Q180" s="7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6"/>
      <c r="EU180" s="12"/>
    </row>
    <row r="181" spans="4:151" ht="15.75" customHeight="1">
      <c r="D181" s="17"/>
      <c r="E181" s="13"/>
      <c r="F181" s="1"/>
      <c r="Q181" s="7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6"/>
      <c r="EU181" s="12"/>
    </row>
    <row r="182" spans="4:151" ht="15.75" customHeight="1">
      <c r="D182" s="17"/>
      <c r="E182" s="13"/>
      <c r="F182" s="1"/>
      <c r="Q182" s="7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6"/>
      <c r="EU182" s="12"/>
    </row>
    <row r="183" spans="4:151" ht="15.75" customHeight="1">
      <c r="D183" s="17"/>
      <c r="E183" s="13"/>
      <c r="F183" s="1"/>
      <c r="Q183" s="7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6"/>
      <c r="EU183" s="12"/>
    </row>
    <row r="184" spans="4:151" ht="15.75" customHeight="1">
      <c r="D184" s="17"/>
      <c r="E184" s="13"/>
      <c r="F184" s="1"/>
      <c r="Q184" s="7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6"/>
      <c r="EU184" s="12"/>
    </row>
    <row r="185" spans="4:151" ht="15.75" customHeight="1">
      <c r="D185" s="17"/>
      <c r="E185" s="13"/>
      <c r="F185" s="1"/>
      <c r="Q185" s="7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6"/>
      <c r="EU185" s="12"/>
    </row>
    <row r="186" spans="4:151" ht="15.75" customHeight="1">
      <c r="D186" s="17"/>
      <c r="E186" s="13"/>
      <c r="F186" s="1"/>
      <c r="Q186" s="7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6"/>
      <c r="EU186" s="12"/>
    </row>
    <row r="187" spans="4:151" ht="15.75" customHeight="1">
      <c r="D187" s="17"/>
      <c r="E187" s="13"/>
      <c r="F187" s="1"/>
      <c r="Q187" s="7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6"/>
      <c r="EU187" s="12"/>
    </row>
    <row r="188" spans="4:151" ht="15.75" customHeight="1">
      <c r="D188" s="17"/>
      <c r="E188" s="13"/>
      <c r="F188" s="1"/>
      <c r="Q188" s="7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6"/>
      <c r="EU188" s="12"/>
    </row>
    <row r="189" spans="4:151" ht="15.75" customHeight="1">
      <c r="D189" s="17"/>
      <c r="E189" s="13"/>
      <c r="F189" s="1"/>
      <c r="Q189" s="7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6"/>
      <c r="EU189" s="12"/>
    </row>
    <row r="190" spans="4:151" ht="15.75" customHeight="1">
      <c r="D190" s="17"/>
      <c r="E190" s="13"/>
      <c r="F190" s="1"/>
      <c r="Q190" s="7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6"/>
      <c r="EU190" s="12"/>
    </row>
    <row r="191" spans="4:151" ht="15.75" customHeight="1">
      <c r="D191" s="17"/>
      <c r="E191" s="13"/>
      <c r="F191" s="1"/>
      <c r="Q191" s="7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6"/>
      <c r="EU191" s="12"/>
    </row>
    <row r="192" spans="4:151" ht="15.75" customHeight="1">
      <c r="D192" s="17"/>
      <c r="E192" s="13"/>
      <c r="F192" s="1"/>
      <c r="Q192" s="7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6"/>
      <c r="EU192" s="12"/>
    </row>
    <row r="193" spans="4:151" ht="15.75" customHeight="1">
      <c r="D193" s="17"/>
      <c r="E193" s="13"/>
      <c r="F193" s="1"/>
      <c r="Q193" s="7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6"/>
      <c r="EU193" s="12"/>
    </row>
    <row r="194" spans="4:151" ht="15.75" customHeight="1">
      <c r="D194" s="17"/>
      <c r="E194" s="13"/>
      <c r="F194" s="1"/>
      <c r="Q194" s="7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6"/>
      <c r="EU194" s="12"/>
    </row>
    <row r="195" spans="4:151" ht="15.75" customHeight="1">
      <c r="D195" s="17"/>
      <c r="E195" s="13"/>
      <c r="F195" s="1"/>
      <c r="Q195" s="7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6"/>
      <c r="EU195" s="12"/>
    </row>
    <row r="196" spans="4:151" ht="15.75" customHeight="1">
      <c r="D196" s="17"/>
      <c r="E196" s="13"/>
      <c r="F196" s="1"/>
      <c r="Q196" s="7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6"/>
      <c r="EU196" s="12"/>
    </row>
    <row r="197" spans="4:151" ht="15.75" customHeight="1">
      <c r="D197" s="17"/>
      <c r="E197" s="13"/>
      <c r="F197" s="1"/>
      <c r="Q197" s="7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6"/>
      <c r="EU197" s="12"/>
    </row>
    <row r="198" spans="4:151" ht="15.75" customHeight="1">
      <c r="D198" s="17"/>
      <c r="E198" s="13"/>
      <c r="F198" s="1"/>
      <c r="Q198" s="7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6"/>
      <c r="EU198" s="12"/>
    </row>
    <row r="199" spans="4:151" ht="15.75" customHeight="1">
      <c r="D199" s="17"/>
      <c r="E199" s="13"/>
      <c r="F199" s="1"/>
      <c r="Q199" s="7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6"/>
      <c r="EU199" s="12"/>
    </row>
    <row r="200" spans="4:151" ht="15.75" customHeight="1">
      <c r="D200" s="17"/>
      <c r="E200" s="13"/>
      <c r="F200" s="1"/>
      <c r="Q200" s="7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6"/>
      <c r="EU200" s="12"/>
    </row>
    <row r="201" spans="4:151" ht="15.75" customHeight="1">
      <c r="D201" s="17"/>
      <c r="E201" s="13"/>
      <c r="F201" s="1"/>
      <c r="Q201" s="7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6"/>
      <c r="EU201" s="12"/>
    </row>
    <row r="202" spans="4:151" ht="15.75" customHeight="1">
      <c r="D202" s="17"/>
      <c r="E202" s="13"/>
      <c r="F202" s="1"/>
      <c r="Q202" s="7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6"/>
      <c r="EU202" s="12"/>
    </row>
    <row r="203" spans="4:151" ht="15.75" customHeight="1">
      <c r="D203" s="17"/>
      <c r="E203" s="13"/>
      <c r="F203" s="1"/>
      <c r="Q203" s="7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6"/>
      <c r="EU203" s="12"/>
    </row>
    <row r="204" spans="4:151" ht="15.75" customHeight="1">
      <c r="D204" s="17"/>
      <c r="E204" s="13"/>
      <c r="F204" s="1"/>
      <c r="Q204" s="7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6"/>
      <c r="EU204" s="12"/>
    </row>
    <row r="205" spans="4:151" ht="15.75" customHeight="1">
      <c r="D205" s="17"/>
      <c r="E205" s="13"/>
      <c r="F205" s="1"/>
      <c r="Q205" s="7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6"/>
      <c r="EU205" s="12"/>
    </row>
    <row r="206" spans="4:151" ht="15.75" customHeight="1">
      <c r="D206" s="17"/>
      <c r="E206" s="13"/>
      <c r="F206" s="1"/>
      <c r="Q206" s="7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6"/>
      <c r="EU206" s="12"/>
    </row>
    <row r="207" spans="4:151" ht="15.75" customHeight="1">
      <c r="D207" s="17"/>
      <c r="E207" s="13"/>
      <c r="F207" s="1"/>
      <c r="Q207" s="7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6"/>
      <c r="EU207" s="12"/>
    </row>
    <row r="208" spans="4:151" ht="15.75" customHeight="1">
      <c r="D208" s="17"/>
      <c r="E208" s="13"/>
      <c r="F208" s="1"/>
      <c r="Q208" s="7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6"/>
      <c r="EU208" s="12"/>
    </row>
    <row r="209" spans="4:151" ht="15.75" customHeight="1">
      <c r="D209" s="17"/>
      <c r="E209" s="13"/>
      <c r="F209" s="1"/>
      <c r="Q209" s="7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6"/>
      <c r="EU209" s="12"/>
    </row>
    <row r="210" spans="4:151" ht="15.75" customHeight="1">
      <c r="D210" s="17"/>
      <c r="E210" s="13"/>
      <c r="F210" s="1"/>
      <c r="Q210" s="7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6"/>
      <c r="EU210" s="12"/>
    </row>
    <row r="211" spans="4:151" ht="15.75" customHeight="1">
      <c r="D211" s="17"/>
      <c r="E211" s="13"/>
      <c r="F211" s="1"/>
      <c r="Q211" s="7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6"/>
      <c r="EU211" s="12"/>
    </row>
    <row r="212" spans="4:151" ht="15.75" customHeight="1">
      <c r="D212" s="17"/>
      <c r="E212" s="13"/>
      <c r="F212" s="1"/>
      <c r="Q212" s="7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6"/>
      <c r="EU212" s="12"/>
    </row>
    <row r="213" spans="4:151" ht="15.75" customHeight="1">
      <c r="D213" s="17"/>
      <c r="E213" s="13"/>
      <c r="F213" s="1"/>
      <c r="Q213" s="7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6"/>
      <c r="EU213" s="12"/>
    </row>
    <row r="214" spans="4:151" ht="15.75" customHeight="1">
      <c r="D214" s="17"/>
      <c r="E214" s="13"/>
      <c r="F214" s="1"/>
      <c r="Q214" s="7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6"/>
      <c r="EU214" s="12"/>
    </row>
    <row r="215" spans="4:151" ht="15.75" customHeight="1">
      <c r="D215" s="17"/>
      <c r="E215" s="13"/>
      <c r="F215" s="1"/>
      <c r="Q215" s="7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6"/>
      <c r="EU215" s="12"/>
    </row>
    <row r="216" spans="4:151" ht="15.75" customHeight="1">
      <c r="D216" s="17"/>
      <c r="E216" s="13"/>
      <c r="F216" s="1"/>
      <c r="Q216" s="7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6"/>
      <c r="EU216" s="12"/>
    </row>
    <row r="217" spans="4:151" ht="15.75" customHeight="1">
      <c r="D217" s="17"/>
      <c r="E217" s="13"/>
      <c r="F217" s="1"/>
      <c r="Q217" s="7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6"/>
      <c r="EU217" s="12"/>
    </row>
    <row r="218" spans="4:151" ht="15.75" customHeight="1">
      <c r="D218" s="17"/>
      <c r="E218" s="13"/>
      <c r="F218" s="1"/>
      <c r="Q218" s="7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6"/>
      <c r="EU218" s="12"/>
    </row>
    <row r="219" spans="4:151" ht="15.75" customHeight="1">
      <c r="D219" s="17"/>
      <c r="E219" s="13"/>
      <c r="F219" s="1"/>
      <c r="Q219" s="7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6"/>
      <c r="EU219" s="12"/>
    </row>
    <row r="220" spans="4:151" ht="15.75" customHeight="1">
      <c r="D220" s="17"/>
      <c r="E220" s="13"/>
      <c r="F220" s="1"/>
      <c r="Q220" s="7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6"/>
      <c r="EU220" s="12"/>
    </row>
    <row r="221" spans="4:151" ht="15.75" customHeight="1">
      <c r="D221" s="17"/>
      <c r="E221" s="13"/>
      <c r="F221" s="1"/>
      <c r="Q221" s="7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6"/>
      <c r="EU221" s="12"/>
    </row>
    <row r="222" spans="4:151" ht="15.75" customHeight="1">
      <c r="D222" s="17"/>
      <c r="E222" s="13"/>
      <c r="F222" s="1"/>
      <c r="Q222" s="7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6"/>
      <c r="EU222" s="12"/>
    </row>
    <row r="223" spans="4:151" ht="15.75" customHeight="1">
      <c r="D223" s="17"/>
      <c r="E223" s="13"/>
      <c r="F223" s="1"/>
      <c r="Q223" s="7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6"/>
      <c r="EU223" s="12"/>
    </row>
    <row r="224" spans="4:151" ht="15.75" customHeight="1">
      <c r="D224" s="17"/>
      <c r="E224" s="13"/>
      <c r="F224" s="1"/>
      <c r="Q224" s="7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6"/>
      <c r="EU224" s="12"/>
    </row>
    <row r="225" spans="4:151" ht="15.75" customHeight="1">
      <c r="D225" s="17"/>
      <c r="E225" s="13"/>
      <c r="F225" s="1"/>
      <c r="Q225" s="7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6"/>
      <c r="EU225" s="12"/>
    </row>
    <row r="226" spans="4:151" ht="15.75" customHeight="1">
      <c r="D226" s="17"/>
      <c r="E226" s="13"/>
      <c r="F226" s="1"/>
      <c r="Q226" s="7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6"/>
      <c r="EU226" s="12"/>
    </row>
    <row r="227" spans="4:151" ht="15.75" customHeight="1">
      <c r="D227" s="17"/>
      <c r="E227" s="13"/>
      <c r="F227" s="1"/>
      <c r="Q227" s="7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6"/>
      <c r="EU227" s="12"/>
    </row>
    <row r="228" spans="4:151" ht="15.75" customHeight="1">
      <c r="D228" s="17"/>
      <c r="E228" s="13"/>
      <c r="F228" s="1"/>
      <c r="Q228" s="7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6"/>
      <c r="EU228" s="12"/>
    </row>
    <row r="229" spans="4:151" ht="15.75" customHeight="1">
      <c r="D229" s="17"/>
      <c r="E229" s="13"/>
      <c r="F229" s="1"/>
      <c r="Q229" s="7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6"/>
      <c r="EU229" s="12"/>
    </row>
    <row r="230" spans="4:151" ht="15.75" customHeight="1">
      <c r="D230" s="17"/>
      <c r="E230" s="13"/>
      <c r="F230" s="1"/>
      <c r="Q230" s="7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6"/>
      <c r="EU230" s="12"/>
    </row>
    <row r="231" spans="4:151" ht="15.75" customHeight="1">
      <c r="D231" s="17"/>
      <c r="E231" s="13"/>
      <c r="F231" s="1"/>
      <c r="Q231" s="7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6"/>
      <c r="EU231" s="12"/>
    </row>
    <row r="232" spans="4:151" ht="15.75" customHeight="1">
      <c r="D232" s="17"/>
      <c r="E232" s="13"/>
      <c r="F232" s="1"/>
      <c r="Q232" s="7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6"/>
      <c r="EU232" s="12"/>
    </row>
    <row r="233" spans="4:151" ht="15.75" customHeight="1">
      <c r="D233" s="17"/>
      <c r="E233" s="13"/>
      <c r="F233" s="1"/>
      <c r="Q233" s="7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6"/>
      <c r="EU233" s="12"/>
    </row>
    <row r="234" spans="4:151" ht="15.75" customHeight="1">
      <c r="D234" s="17"/>
      <c r="E234" s="13"/>
      <c r="F234" s="1"/>
      <c r="Q234" s="7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6"/>
      <c r="EU234" s="12"/>
    </row>
    <row r="235" spans="4:151" ht="15.75" customHeight="1">
      <c r="D235" s="17"/>
      <c r="E235" s="13"/>
      <c r="F235" s="1"/>
      <c r="Q235" s="7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6"/>
      <c r="EU235" s="12"/>
    </row>
    <row r="236" spans="4:151" ht="15.75" customHeight="1">
      <c r="D236" s="17"/>
      <c r="E236" s="13"/>
      <c r="F236" s="1"/>
      <c r="Q236" s="7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6"/>
      <c r="EU236" s="12"/>
    </row>
    <row r="237" spans="4:151" ht="15.75" customHeight="1">
      <c r="D237" s="17"/>
      <c r="E237" s="13"/>
      <c r="F237" s="1"/>
      <c r="Q237" s="7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6"/>
      <c r="EU237" s="12"/>
    </row>
    <row r="238" spans="4:151" ht="15.75" customHeight="1">
      <c r="D238" s="17"/>
      <c r="E238" s="13"/>
      <c r="F238" s="1"/>
      <c r="Q238" s="7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6"/>
      <c r="EU238" s="12"/>
    </row>
    <row r="239" spans="4:151" ht="15.75" customHeight="1">
      <c r="D239" s="17"/>
      <c r="E239" s="13"/>
      <c r="F239" s="1"/>
      <c r="Q239" s="7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6"/>
      <c r="EU239" s="12"/>
    </row>
    <row r="240" spans="4:151" ht="15.75" customHeight="1">
      <c r="D240" s="17"/>
      <c r="E240" s="13"/>
      <c r="F240" s="1"/>
      <c r="Q240" s="7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6"/>
      <c r="EU240" s="12"/>
    </row>
    <row r="241" spans="4:151" ht="15.75" customHeight="1">
      <c r="D241" s="17"/>
      <c r="E241" s="13"/>
      <c r="F241" s="1"/>
      <c r="Q241" s="7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6"/>
      <c r="EU241" s="12"/>
    </row>
    <row r="242" spans="4:151" ht="15.75" customHeight="1">
      <c r="D242" s="17"/>
      <c r="E242" s="13"/>
      <c r="F242" s="1"/>
      <c r="Q242" s="7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6"/>
      <c r="EU242" s="12"/>
    </row>
    <row r="243" spans="4:151" ht="15.75" customHeight="1">
      <c r="D243" s="17"/>
      <c r="E243" s="13"/>
      <c r="F243" s="1"/>
      <c r="Q243" s="7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6"/>
      <c r="EU243" s="12"/>
    </row>
    <row r="244" spans="4:151" ht="15.75" customHeight="1">
      <c r="D244" s="17"/>
      <c r="E244" s="13"/>
      <c r="F244" s="1"/>
      <c r="Q244" s="7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6"/>
      <c r="EU244" s="12"/>
    </row>
    <row r="245" spans="4:151" ht="15.75" customHeight="1">
      <c r="D245" s="17"/>
      <c r="E245" s="13"/>
      <c r="F245" s="1"/>
      <c r="Q245" s="7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6"/>
      <c r="EU245" s="12"/>
    </row>
    <row r="246" spans="4:151" ht="15.75" customHeight="1">
      <c r="D246" s="17"/>
      <c r="E246" s="13"/>
      <c r="F246" s="1"/>
      <c r="Q246" s="7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6"/>
      <c r="EU246" s="12"/>
    </row>
    <row r="247" spans="4:151" ht="15.75" customHeight="1">
      <c r="D247" s="17"/>
      <c r="E247" s="13"/>
      <c r="F247" s="1"/>
      <c r="Q247" s="7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6"/>
      <c r="EU247" s="12"/>
    </row>
    <row r="248" spans="4:151" ht="15.75" customHeight="1">
      <c r="D248" s="17"/>
      <c r="E248" s="13"/>
      <c r="F248" s="1"/>
      <c r="Q248" s="7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6"/>
      <c r="EU248" s="12"/>
    </row>
    <row r="249" spans="4:151" ht="15.75" customHeight="1">
      <c r="D249" s="17"/>
      <c r="E249" s="13"/>
      <c r="F249" s="1"/>
      <c r="Q249" s="7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6"/>
      <c r="EU249" s="12"/>
    </row>
    <row r="250" spans="4:151" ht="15.75" customHeight="1">
      <c r="D250" s="17"/>
      <c r="E250" s="13"/>
      <c r="F250" s="1"/>
      <c r="Q250" s="7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6"/>
      <c r="EU250" s="12"/>
    </row>
    <row r="251" spans="4:151" ht="15.75" customHeight="1">
      <c r="D251" s="17"/>
      <c r="E251" s="13"/>
      <c r="F251" s="1"/>
      <c r="Q251" s="7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6"/>
      <c r="EU251" s="12"/>
    </row>
    <row r="252" spans="4:151" ht="15.75" customHeight="1">
      <c r="D252" s="17"/>
      <c r="E252" s="13"/>
      <c r="F252" s="1"/>
      <c r="Q252" s="7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6"/>
      <c r="EU252" s="12"/>
    </row>
    <row r="253" spans="4:151" ht="15.75" customHeight="1">
      <c r="D253" s="17"/>
      <c r="E253" s="13"/>
      <c r="F253" s="1"/>
      <c r="Q253" s="7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6"/>
      <c r="EU253" s="12"/>
    </row>
    <row r="254" spans="4:151" ht="15.75" customHeight="1">
      <c r="D254" s="17"/>
      <c r="E254" s="13"/>
      <c r="F254" s="1"/>
      <c r="Q254" s="7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6"/>
      <c r="EU254" s="12"/>
    </row>
    <row r="255" spans="4:151" ht="15.75" customHeight="1">
      <c r="D255" s="17"/>
      <c r="E255" s="13"/>
      <c r="F255" s="1"/>
      <c r="Q255" s="7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6"/>
      <c r="EU255" s="12"/>
    </row>
    <row r="256" spans="4:151" ht="15.75" customHeight="1">
      <c r="D256" s="17"/>
      <c r="E256" s="13"/>
      <c r="F256" s="1"/>
      <c r="Q256" s="7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6"/>
      <c r="EU256" s="12"/>
    </row>
    <row r="257" spans="4:151" ht="15.75" customHeight="1">
      <c r="D257" s="17"/>
      <c r="E257" s="13"/>
      <c r="F257" s="1"/>
      <c r="Q257" s="7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6"/>
      <c r="EU257" s="12"/>
    </row>
    <row r="258" spans="4:151" ht="15.75" customHeight="1">
      <c r="D258" s="17"/>
      <c r="E258" s="13"/>
      <c r="F258" s="1"/>
      <c r="Q258" s="7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6"/>
      <c r="EU258" s="12"/>
    </row>
    <row r="259" spans="4:151" ht="15.75" customHeight="1">
      <c r="D259" s="17"/>
      <c r="E259" s="13"/>
      <c r="F259" s="1"/>
      <c r="Q259" s="7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6"/>
      <c r="EU259" s="12"/>
    </row>
    <row r="260" spans="4:151" ht="15.75" customHeight="1">
      <c r="D260" s="17"/>
      <c r="E260" s="13"/>
      <c r="F260" s="1"/>
      <c r="Q260" s="7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6"/>
      <c r="EU260" s="12"/>
    </row>
    <row r="261" spans="4:151" ht="15.75" customHeight="1">
      <c r="D261" s="17"/>
      <c r="E261" s="13"/>
      <c r="F261" s="1"/>
      <c r="Q261" s="7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6"/>
      <c r="EU261" s="12"/>
    </row>
    <row r="262" spans="4:151" ht="15.75" customHeight="1">
      <c r="D262" s="17"/>
      <c r="E262" s="13"/>
      <c r="F262" s="1"/>
      <c r="Q262" s="7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6"/>
      <c r="EU262" s="12"/>
    </row>
    <row r="263" spans="4:151" ht="15.75" customHeight="1">
      <c r="D263" s="17"/>
      <c r="E263" s="13"/>
      <c r="F263" s="1"/>
      <c r="Q263" s="7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6"/>
      <c r="EU263" s="12"/>
    </row>
    <row r="264" spans="4:151" ht="15.75" customHeight="1">
      <c r="D264" s="17"/>
      <c r="E264" s="13"/>
      <c r="F264" s="1"/>
      <c r="Q264" s="7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6"/>
      <c r="EU264" s="12"/>
    </row>
    <row r="265" spans="4:151" ht="15.75" customHeight="1">
      <c r="D265" s="17"/>
      <c r="E265" s="13"/>
      <c r="F265" s="1"/>
      <c r="Q265" s="7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6"/>
      <c r="EU265" s="12"/>
    </row>
    <row r="266" spans="4:151" ht="15.75" customHeight="1">
      <c r="D266" s="17"/>
      <c r="E266" s="13"/>
      <c r="F266" s="1"/>
      <c r="Q266" s="7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6"/>
      <c r="EU266" s="12"/>
    </row>
    <row r="267" spans="4:151" ht="15.75" customHeight="1">
      <c r="D267" s="17"/>
      <c r="E267" s="13"/>
      <c r="F267" s="1"/>
      <c r="Q267" s="7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6"/>
      <c r="EU267" s="12"/>
    </row>
    <row r="268" spans="4:151" ht="15.75" customHeight="1">
      <c r="D268" s="17"/>
      <c r="E268" s="13"/>
      <c r="F268" s="1"/>
      <c r="Q268" s="7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6"/>
      <c r="EU268" s="12"/>
    </row>
    <row r="269" spans="4:151" ht="15.75" customHeight="1">
      <c r="D269" s="17"/>
      <c r="E269" s="13"/>
      <c r="F269" s="1"/>
      <c r="Q269" s="7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6"/>
      <c r="EU269" s="12"/>
    </row>
    <row r="270" spans="4:151" ht="15.75" customHeight="1">
      <c r="D270" s="17"/>
      <c r="E270" s="13"/>
      <c r="F270" s="1"/>
      <c r="Q270" s="7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6"/>
      <c r="EU270" s="12"/>
    </row>
    <row r="271" spans="4:151" ht="15.75" customHeight="1">
      <c r="D271" s="17"/>
      <c r="E271" s="13"/>
      <c r="F271" s="1"/>
      <c r="Q271" s="7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6"/>
      <c r="EU271" s="12"/>
    </row>
    <row r="272" spans="4:151" ht="15.75" customHeight="1">
      <c r="D272" s="17"/>
      <c r="E272" s="13"/>
      <c r="F272" s="1"/>
      <c r="Q272" s="7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6"/>
      <c r="EU272" s="12"/>
    </row>
    <row r="273" spans="4:151" ht="15.75" customHeight="1">
      <c r="D273" s="17"/>
      <c r="E273" s="13"/>
      <c r="F273" s="1"/>
      <c r="Q273" s="7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6"/>
      <c r="EU273" s="12"/>
    </row>
    <row r="274" spans="4:151" ht="15.75" customHeight="1">
      <c r="D274" s="17"/>
      <c r="E274" s="13"/>
      <c r="F274" s="1"/>
      <c r="Q274" s="7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6"/>
      <c r="EU274" s="12"/>
    </row>
    <row r="275" spans="4:151" ht="15.75" customHeight="1">
      <c r="D275" s="17"/>
      <c r="E275" s="13"/>
      <c r="F275" s="1"/>
      <c r="Q275" s="7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6"/>
      <c r="EU275" s="12"/>
    </row>
    <row r="276" spans="4:151" ht="15.75" customHeight="1">
      <c r="D276" s="17"/>
      <c r="E276" s="13"/>
      <c r="F276" s="1"/>
      <c r="Q276" s="7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6"/>
      <c r="EU276" s="12"/>
    </row>
    <row r="277" spans="4:151" ht="15.75" customHeight="1">
      <c r="D277" s="17"/>
      <c r="E277" s="13"/>
      <c r="F277" s="1"/>
      <c r="Q277" s="7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6"/>
      <c r="EU277" s="12"/>
    </row>
    <row r="278" spans="4:151" ht="15.75" customHeight="1">
      <c r="D278" s="17"/>
      <c r="E278" s="13"/>
      <c r="F278" s="1"/>
      <c r="Q278" s="7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6"/>
      <c r="EU278" s="12"/>
    </row>
    <row r="279" spans="4:151" ht="15.75" customHeight="1">
      <c r="D279" s="17"/>
      <c r="E279" s="13"/>
      <c r="F279" s="1"/>
      <c r="Q279" s="7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6"/>
      <c r="EU279" s="12"/>
    </row>
    <row r="280" spans="4:151" ht="15.75" customHeight="1">
      <c r="D280" s="17"/>
      <c r="E280" s="13"/>
      <c r="F280" s="1"/>
      <c r="Q280" s="7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6"/>
      <c r="EU280" s="12"/>
    </row>
    <row r="281" spans="4:151" ht="15.75" customHeight="1">
      <c r="D281" s="17"/>
      <c r="E281" s="13"/>
      <c r="F281" s="1"/>
      <c r="Q281" s="7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6"/>
      <c r="EU281" s="12"/>
    </row>
    <row r="282" spans="4:151" ht="15.75" customHeight="1">
      <c r="D282" s="17"/>
      <c r="E282" s="13"/>
      <c r="F282" s="1"/>
      <c r="Q282" s="7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6"/>
      <c r="EU282" s="12"/>
    </row>
    <row r="283" spans="4:151" ht="15.75" customHeight="1">
      <c r="D283" s="17"/>
      <c r="E283" s="13"/>
      <c r="F283" s="1"/>
      <c r="Q283" s="7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6"/>
      <c r="EU283" s="12"/>
    </row>
    <row r="284" spans="4:151" ht="15.75" customHeight="1">
      <c r="D284" s="17"/>
      <c r="E284" s="13"/>
      <c r="F284" s="1"/>
      <c r="Q284" s="7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6"/>
      <c r="EU284" s="12"/>
    </row>
    <row r="285" spans="4:151" ht="15.75" customHeight="1">
      <c r="D285" s="17"/>
      <c r="E285" s="13"/>
      <c r="F285" s="1"/>
      <c r="Q285" s="7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6"/>
      <c r="EU285" s="12"/>
    </row>
    <row r="286" spans="4:151" ht="15.75" customHeight="1">
      <c r="D286" s="17"/>
      <c r="E286" s="13"/>
      <c r="F286" s="1"/>
      <c r="Q286" s="7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6"/>
      <c r="EU286" s="12"/>
    </row>
    <row r="287" spans="4:151" ht="15.75" customHeight="1">
      <c r="D287" s="17"/>
      <c r="E287" s="13"/>
      <c r="F287" s="1"/>
      <c r="Q287" s="7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6"/>
      <c r="EU287" s="12"/>
    </row>
    <row r="288" spans="4:151" ht="15.75" customHeight="1">
      <c r="D288" s="17"/>
      <c r="E288" s="13"/>
      <c r="F288" s="1"/>
      <c r="Q288" s="7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6"/>
      <c r="EU288" s="12"/>
    </row>
    <row r="289" spans="4:151" ht="15.75" customHeight="1">
      <c r="D289" s="17"/>
      <c r="E289" s="13"/>
      <c r="F289" s="1"/>
      <c r="Q289" s="7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6"/>
      <c r="EU289" s="12"/>
    </row>
    <row r="290" spans="4:151" ht="15.75" customHeight="1">
      <c r="D290" s="17"/>
      <c r="E290" s="13"/>
      <c r="F290" s="1"/>
      <c r="Q290" s="7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6"/>
      <c r="EU290" s="12"/>
    </row>
    <row r="291" spans="4:151" ht="15.75" customHeight="1">
      <c r="D291" s="17"/>
      <c r="E291" s="13"/>
      <c r="F291" s="1"/>
      <c r="Q291" s="7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6"/>
      <c r="EU291" s="12"/>
    </row>
    <row r="292" spans="4:151" ht="15.75" customHeight="1">
      <c r="D292" s="17"/>
      <c r="E292" s="13"/>
      <c r="F292" s="1"/>
      <c r="Q292" s="7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6"/>
      <c r="EU292" s="12"/>
    </row>
    <row r="293" spans="4:151" ht="15.75" customHeight="1">
      <c r="D293" s="17"/>
      <c r="E293" s="13"/>
      <c r="F293" s="1"/>
      <c r="Q293" s="7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6"/>
      <c r="EU293" s="12"/>
    </row>
    <row r="294" spans="4:151" ht="15.75" customHeight="1">
      <c r="D294" s="17"/>
      <c r="E294" s="13"/>
      <c r="F294" s="1"/>
      <c r="Q294" s="7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6"/>
      <c r="EU294" s="12"/>
    </row>
    <row r="295" spans="4:151" ht="15.75" customHeight="1">
      <c r="D295" s="17"/>
      <c r="E295" s="13"/>
      <c r="F295" s="1"/>
      <c r="Q295" s="7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6"/>
      <c r="EU295" s="12"/>
    </row>
    <row r="296" spans="4:151" ht="15.75" customHeight="1">
      <c r="D296" s="17"/>
      <c r="E296" s="13"/>
      <c r="F296" s="1"/>
      <c r="Q296" s="7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6"/>
      <c r="EU296" s="12"/>
    </row>
    <row r="297" spans="4:151" ht="15.75" customHeight="1">
      <c r="D297" s="17"/>
      <c r="E297" s="13"/>
      <c r="F297" s="1"/>
      <c r="Q297" s="7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6"/>
      <c r="EU297" s="12"/>
    </row>
    <row r="298" spans="4:151" ht="15.75" customHeight="1">
      <c r="D298" s="17"/>
      <c r="E298" s="13"/>
      <c r="F298" s="1"/>
      <c r="Q298" s="7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6"/>
      <c r="EU298" s="12"/>
    </row>
    <row r="299" spans="4:151" ht="15.75" customHeight="1">
      <c r="D299" s="17"/>
      <c r="E299" s="13"/>
      <c r="F299" s="1"/>
      <c r="Q299" s="7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6"/>
      <c r="EU299" s="12"/>
    </row>
    <row r="300" spans="4:151" ht="15.75" customHeight="1">
      <c r="D300" s="17"/>
      <c r="E300" s="13"/>
      <c r="F300" s="1"/>
      <c r="Q300" s="7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6"/>
      <c r="EU300" s="12"/>
    </row>
    <row r="301" spans="4:151" ht="15.75" customHeight="1">
      <c r="D301" s="17"/>
      <c r="E301" s="13"/>
      <c r="F301" s="1"/>
      <c r="Q301" s="7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6"/>
      <c r="EU301" s="12"/>
    </row>
    <row r="302" spans="4:151" ht="15.75" customHeight="1">
      <c r="D302" s="17"/>
      <c r="E302" s="13"/>
      <c r="F302" s="1"/>
      <c r="Q302" s="7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6"/>
      <c r="EU302" s="12"/>
    </row>
    <row r="303" spans="4:151" ht="15.75" customHeight="1">
      <c r="D303" s="17"/>
      <c r="E303" s="13"/>
      <c r="F303" s="1"/>
      <c r="Q303" s="7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6"/>
      <c r="EU303" s="12"/>
    </row>
    <row r="304" spans="4:151" ht="15.75" customHeight="1">
      <c r="D304" s="17"/>
      <c r="E304" s="13"/>
      <c r="F304" s="1"/>
      <c r="Q304" s="7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6"/>
      <c r="EU304" s="12"/>
    </row>
    <row r="305" spans="4:151" ht="15.75" customHeight="1">
      <c r="D305" s="17"/>
      <c r="E305" s="13"/>
      <c r="F305" s="1"/>
      <c r="Q305" s="7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6"/>
      <c r="EU305" s="12"/>
    </row>
    <row r="306" spans="4:151" ht="15.75" customHeight="1">
      <c r="D306" s="17"/>
      <c r="E306" s="13"/>
      <c r="F306" s="1"/>
      <c r="Q306" s="7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6"/>
      <c r="EU306" s="12"/>
    </row>
    <row r="307" spans="4:151" ht="15.75" customHeight="1">
      <c r="D307" s="17"/>
      <c r="E307" s="13"/>
      <c r="F307" s="1"/>
      <c r="Q307" s="7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6"/>
      <c r="EU307" s="12"/>
    </row>
    <row r="308" spans="4:151" ht="15.75" customHeight="1">
      <c r="D308" s="17"/>
      <c r="E308" s="13"/>
      <c r="F308" s="1"/>
      <c r="Q308" s="7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6"/>
      <c r="EU308" s="12"/>
    </row>
    <row r="309" spans="4:151" ht="15.75" customHeight="1">
      <c r="D309" s="17"/>
      <c r="E309" s="13"/>
      <c r="F309" s="1"/>
      <c r="Q309" s="7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6"/>
      <c r="EU309" s="12"/>
    </row>
    <row r="310" spans="4:151" ht="15.75" customHeight="1">
      <c r="D310" s="17"/>
      <c r="E310" s="13"/>
      <c r="F310" s="1"/>
      <c r="Q310" s="7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6"/>
      <c r="EU310" s="12"/>
    </row>
    <row r="311" spans="4:151" ht="15.75" customHeight="1">
      <c r="D311" s="17"/>
      <c r="E311" s="13"/>
      <c r="F311" s="1"/>
      <c r="Q311" s="7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6"/>
      <c r="EU311" s="12"/>
    </row>
    <row r="312" spans="4:151" ht="15.75" customHeight="1">
      <c r="D312" s="17"/>
      <c r="E312" s="13"/>
      <c r="F312" s="1"/>
      <c r="Q312" s="7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6"/>
      <c r="EU312" s="12"/>
    </row>
    <row r="313" spans="4:151" ht="15.75" customHeight="1">
      <c r="D313" s="17"/>
      <c r="E313" s="13"/>
      <c r="F313" s="1"/>
      <c r="Q313" s="7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6"/>
      <c r="EU313" s="12"/>
    </row>
    <row r="314" spans="4:151" ht="15.75" customHeight="1">
      <c r="D314" s="17"/>
      <c r="E314" s="13"/>
      <c r="F314" s="1"/>
      <c r="Q314" s="7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6"/>
      <c r="EU314" s="12"/>
    </row>
    <row r="315" spans="4:151" ht="15.75" customHeight="1">
      <c r="D315" s="17"/>
      <c r="E315" s="13"/>
      <c r="F315" s="1"/>
      <c r="Q315" s="7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6"/>
      <c r="EU315" s="12"/>
    </row>
    <row r="316" spans="4:151" ht="15.75" customHeight="1">
      <c r="D316" s="17"/>
      <c r="E316" s="13"/>
      <c r="F316" s="1"/>
      <c r="Q316" s="7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6"/>
      <c r="EU316" s="12"/>
    </row>
    <row r="317" spans="4:151" ht="15.75" customHeight="1">
      <c r="D317" s="17"/>
      <c r="E317" s="13"/>
      <c r="F317" s="1"/>
      <c r="Q317" s="7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6"/>
      <c r="EU317" s="12"/>
    </row>
    <row r="318" spans="4:151" ht="15.75" customHeight="1">
      <c r="D318" s="17"/>
      <c r="E318" s="13"/>
      <c r="F318" s="1"/>
      <c r="Q318" s="7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6"/>
      <c r="EU318" s="12"/>
    </row>
    <row r="319" spans="4:151" ht="15.75" customHeight="1">
      <c r="D319" s="17"/>
      <c r="E319" s="13"/>
      <c r="F319" s="1"/>
      <c r="Q319" s="7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6"/>
      <c r="EU319" s="12"/>
    </row>
    <row r="320" spans="4:151" ht="15.75" customHeight="1">
      <c r="D320" s="17"/>
      <c r="E320" s="13"/>
      <c r="F320" s="1"/>
      <c r="Q320" s="7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6"/>
      <c r="EU320" s="12"/>
    </row>
    <row r="321" spans="4:151" ht="15.75" customHeight="1">
      <c r="D321" s="17"/>
      <c r="E321" s="13"/>
      <c r="F321" s="1"/>
      <c r="Q321" s="7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6"/>
      <c r="EU321" s="12"/>
    </row>
    <row r="322" spans="4:151" ht="15.75" customHeight="1">
      <c r="D322" s="17"/>
      <c r="E322" s="13"/>
      <c r="F322" s="1"/>
      <c r="Q322" s="7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6"/>
      <c r="EU322" s="12"/>
    </row>
    <row r="323" spans="4:151" ht="15.75" customHeight="1">
      <c r="D323" s="17"/>
      <c r="E323" s="13"/>
      <c r="F323" s="1"/>
      <c r="Q323" s="7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6"/>
      <c r="EU323" s="12"/>
    </row>
    <row r="324" spans="4:151" ht="15.75" customHeight="1">
      <c r="D324" s="17"/>
      <c r="E324" s="13"/>
      <c r="F324" s="1"/>
      <c r="Q324" s="7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6"/>
      <c r="EU324" s="12"/>
    </row>
    <row r="325" spans="4:151" ht="15.75" customHeight="1">
      <c r="D325" s="17"/>
      <c r="E325" s="13"/>
      <c r="F325" s="1"/>
      <c r="Q325" s="7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6"/>
      <c r="EU325" s="12"/>
    </row>
    <row r="326" spans="4:151" ht="15.75" customHeight="1">
      <c r="D326" s="17"/>
      <c r="E326" s="13"/>
      <c r="F326" s="1"/>
      <c r="Q326" s="7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6"/>
      <c r="EU326" s="12"/>
    </row>
    <row r="327" spans="4:151" ht="15.75" customHeight="1">
      <c r="D327" s="17"/>
      <c r="E327" s="13"/>
      <c r="F327" s="1"/>
      <c r="Q327" s="7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6"/>
      <c r="EU327" s="12"/>
    </row>
    <row r="328" spans="4:151" ht="15.75" customHeight="1">
      <c r="D328" s="17"/>
      <c r="E328" s="13"/>
      <c r="F328" s="1"/>
      <c r="Q328" s="7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6"/>
      <c r="EU328" s="12"/>
    </row>
    <row r="329" spans="4:151" ht="15.75" customHeight="1">
      <c r="D329" s="17"/>
      <c r="E329" s="13"/>
      <c r="F329" s="1"/>
      <c r="Q329" s="7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6"/>
      <c r="EU329" s="12"/>
    </row>
    <row r="330" spans="4:151" ht="15.75" customHeight="1">
      <c r="D330" s="17"/>
      <c r="E330" s="13"/>
      <c r="F330" s="1"/>
      <c r="Q330" s="7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6"/>
      <c r="EU330" s="12"/>
    </row>
    <row r="331" spans="4:151" ht="15.75" customHeight="1">
      <c r="D331" s="17"/>
      <c r="E331" s="13"/>
      <c r="F331" s="1"/>
      <c r="Q331" s="7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6"/>
      <c r="EU331" s="12"/>
    </row>
    <row r="332" spans="4:151" ht="15.75" customHeight="1">
      <c r="D332" s="17"/>
      <c r="E332" s="13"/>
      <c r="F332" s="1"/>
      <c r="Q332" s="7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6"/>
      <c r="EU332" s="12"/>
    </row>
    <row r="333" spans="4:151" ht="15.75" customHeight="1">
      <c r="D333" s="17"/>
      <c r="E333" s="13"/>
      <c r="F333" s="1"/>
      <c r="Q333" s="7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6"/>
      <c r="EU333" s="12"/>
    </row>
    <row r="334" spans="4:151" ht="15.75" customHeight="1">
      <c r="D334" s="17"/>
      <c r="E334" s="13"/>
      <c r="F334" s="1"/>
      <c r="Q334" s="7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6"/>
      <c r="EU334" s="12"/>
    </row>
    <row r="335" spans="4:151" ht="15.75" customHeight="1">
      <c r="D335" s="17"/>
      <c r="E335" s="13"/>
      <c r="F335" s="1"/>
      <c r="Q335" s="7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6"/>
      <c r="EU335" s="12"/>
    </row>
    <row r="336" spans="4:151" ht="15.75" customHeight="1">
      <c r="D336" s="17"/>
      <c r="E336" s="13"/>
      <c r="F336" s="1"/>
      <c r="Q336" s="7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6"/>
      <c r="EU336" s="12"/>
    </row>
    <row r="337" spans="4:151" ht="15.75" customHeight="1">
      <c r="D337" s="17"/>
      <c r="E337" s="13"/>
      <c r="F337" s="1"/>
      <c r="Q337" s="7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6"/>
      <c r="EU337" s="12"/>
    </row>
    <row r="338" spans="4:151" ht="15.75" customHeight="1">
      <c r="D338" s="17"/>
      <c r="E338" s="13"/>
      <c r="F338" s="1"/>
      <c r="Q338" s="7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6"/>
      <c r="EU338" s="12"/>
    </row>
    <row r="339" spans="4:151" ht="15.75" customHeight="1">
      <c r="D339" s="17"/>
      <c r="E339" s="13"/>
      <c r="F339" s="1"/>
      <c r="Q339" s="7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6"/>
      <c r="EU339" s="12"/>
    </row>
    <row r="340" spans="4:151" ht="15.75" customHeight="1">
      <c r="D340" s="17"/>
      <c r="E340" s="13"/>
      <c r="F340" s="1"/>
      <c r="Q340" s="7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6"/>
      <c r="EU340" s="12"/>
    </row>
    <row r="341" spans="4:151" ht="15.75" customHeight="1">
      <c r="D341" s="17"/>
      <c r="E341" s="13"/>
      <c r="F341" s="1"/>
      <c r="Q341" s="7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6"/>
      <c r="EU341" s="12"/>
    </row>
    <row r="342" spans="4:151" ht="15.75" customHeight="1">
      <c r="D342" s="17"/>
      <c r="E342" s="13"/>
      <c r="F342" s="1"/>
      <c r="Q342" s="7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6"/>
      <c r="EU342" s="12"/>
    </row>
    <row r="343" spans="4:151" ht="15.75" customHeight="1">
      <c r="D343" s="17"/>
      <c r="E343" s="13"/>
      <c r="F343" s="1"/>
      <c r="Q343" s="7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6"/>
      <c r="EU343" s="12"/>
    </row>
    <row r="344" spans="4:151" ht="15.75" customHeight="1">
      <c r="D344" s="17"/>
      <c r="E344" s="13"/>
      <c r="F344" s="1"/>
      <c r="Q344" s="7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6"/>
      <c r="EU344" s="12"/>
    </row>
    <row r="345" spans="4:151" ht="15.75" customHeight="1">
      <c r="D345" s="17"/>
      <c r="E345" s="13"/>
      <c r="F345" s="1"/>
      <c r="Q345" s="7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6"/>
      <c r="EU345" s="12"/>
    </row>
    <row r="346" spans="4:151" ht="15.75" customHeight="1">
      <c r="D346" s="17"/>
      <c r="E346" s="13"/>
      <c r="F346" s="1"/>
      <c r="Q346" s="7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6"/>
      <c r="EU346" s="12"/>
    </row>
    <row r="347" spans="4:151" ht="15.75" customHeight="1">
      <c r="D347" s="17"/>
      <c r="E347" s="13"/>
      <c r="F347" s="1"/>
      <c r="Q347" s="7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6"/>
      <c r="EU347" s="12"/>
    </row>
    <row r="348" spans="4:151" ht="15.75" customHeight="1">
      <c r="D348" s="17"/>
      <c r="E348" s="13"/>
      <c r="F348" s="1"/>
      <c r="Q348" s="7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6"/>
      <c r="EU348" s="12"/>
    </row>
    <row r="349" spans="4:151" ht="15.75" customHeight="1">
      <c r="D349" s="17"/>
      <c r="E349" s="13"/>
      <c r="F349" s="1"/>
      <c r="Q349" s="7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6"/>
      <c r="EU349" s="12"/>
    </row>
    <row r="350" spans="4:151" ht="15.75" customHeight="1">
      <c r="D350" s="17"/>
      <c r="E350" s="13"/>
      <c r="F350" s="1"/>
      <c r="Q350" s="7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6"/>
      <c r="EU350" s="12"/>
    </row>
    <row r="351" spans="4:151" ht="15.75" customHeight="1">
      <c r="D351" s="17"/>
      <c r="E351" s="13"/>
      <c r="F351" s="1"/>
      <c r="Q351" s="7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6"/>
      <c r="EU351" s="12"/>
    </row>
    <row r="352" spans="4:151" ht="15.75" customHeight="1">
      <c r="D352" s="17"/>
      <c r="E352" s="13"/>
      <c r="F352" s="1"/>
      <c r="Q352" s="7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6"/>
      <c r="EU352" s="12"/>
    </row>
    <row r="353" spans="4:151" ht="15.75" customHeight="1">
      <c r="D353" s="17"/>
      <c r="E353" s="13"/>
      <c r="F353" s="1"/>
      <c r="Q353" s="7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6"/>
      <c r="EU353" s="12"/>
    </row>
    <row r="354" spans="4:151" ht="15.75" customHeight="1">
      <c r="D354" s="17"/>
      <c r="E354" s="13"/>
      <c r="F354" s="1"/>
      <c r="Q354" s="7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6"/>
      <c r="EU354" s="12"/>
    </row>
    <row r="355" spans="4:151" ht="15.75" customHeight="1">
      <c r="D355" s="17"/>
      <c r="E355" s="13"/>
      <c r="F355" s="1"/>
      <c r="Q355" s="7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6"/>
      <c r="EU355" s="12"/>
    </row>
    <row r="356" spans="4:151" ht="15.75" customHeight="1">
      <c r="D356" s="17"/>
      <c r="E356" s="13"/>
      <c r="F356" s="1"/>
      <c r="Q356" s="7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6"/>
      <c r="EU356" s="12"/>
    </row>
    <row r="357" spans="4:151" ht="15.75" customHeight="1">
      <c r="D357" s="17"/>
      <c r="E357" s="13"/>
      <c r="F357" s="1"/>
      <c r="Q357" s="7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6"/>
      <c r="EU357" s="12"/>
    </row>
    <row r="358" spans="4:151" ht="15.75" customHeight="1">
      <c r="D358" s="17"/>
      <c r="E358" s="13"/>
      <c r="F358" s="1"/>
      <c r="Q358" s="7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6"/>
      <c r="EU358" s="12"/>
    </row>
    <row r="359" spans="4:151" ht="15.75" customHeight="1">
      <c r="D359" s="17"/>
      <c r="E359" s="13"/>
      <c r="F359" s="1"/>
      <c r="Q359" s="7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6"/>
      <c r="EU359" s="12"/>
    </row>
    <row r="360" spans="4:151" ht="15.75" customHeight="1">
      <c r="D360" s="17"/>
      <c r="E360" s="13"/>
      <c r="F360" s="1"/>
      <c r="Q360" s="7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6"/>
      <c r="EU360" s="12"/>
    </row>
    <row r="361" spans="4:151" ht="15.75" customHeight="1">
      <c r="D361" s="17"/>
      <c r="E361" s="13"/>
      <c r="F361" s="1"/>
      <c r="Q361" s="7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6"/>
      <c r="EU361" s="12"/>
    </row>
    <row r="362" spans="4:151" ht="15.75" customHeight="1">
      <c r="D362" s="17"/>
      <c r="E362" s="13"/>
      <c r="F362" s="1"/>
      <c r="Q362" s="7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6"/>
      <c r="EU362" s="12"/>
    </row>
    <row r="363" spans="4:151" ht="15.75" customHeight="1">
      <c r="D363" s="17"/>
      <c r="E363" s="13"/>
      <c r="F363" s="1"/>
      <c r="Q363" s="7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6"/>
      <c r="EU363" s="12"/>
    </row>
    <row r="364" spans="4:151" ht="15.75" customHeight="1">
      <c r="D364" s="17"/>
      <c r="E364" s="13"/>
      <c r="F364" s="1"/>
      <c r="Q364" s="7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6"/>
      <c r="EU364" s="12"/>
    </row>
    <row r="365" spans="4:151" ht="15.75" customHeight="1">
      <c r="D365" s="17"/>
      <c r="E365" s="13"/>
      <c r="F365" s="1"/>
      <c r="Q365" s="7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6"/>
      <c r="EU365" s="12"/>
    </row>
    <row r="366" spans="4:151" ht="15.75" customHeight="1">
      <c r="D366" s="17"/>
      <c r="E366" s="13"/>
      <c r="F366" s="1"/>
      <c r="Q366" s="7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6"/>
      <c r="EU366" s="12"/>
    </row>
    <row r="367" spans="4:151" ht="15.75" customHeight="1">
      <c r="D367" s="17"/>
      <c r="E367" s="13"/>
      <c r="F367" s="1"/>
      <c r="Q367" s="7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6"/>
      <c r="EU367" s="12"/>
    </row>
    <row r="368" spans="4:151" ht="15.75" customHeight="1">
      <c r="D368" s="17"/>
      <c r="E368" s="13"/>
      <c r="F368" s="1"/>
      <c r="Q368" s="7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6"/>
      <c r="EU368" s="12"/>
    </row>
    <row r="369" spans="4:151" ht="15.75" customHeight="1">
      <c r="D369" s="17"/>
      <c r="E369" s="13"/>
      <c r="F369" s="1"/>
      <c r="Q369" s="7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6"/>
      <c r="EU369" s="12"/>
    </row>
    <row r="370" spans="4:151" ht="15.75" customHeight="1">
      <c r="D370" s="17"/>
      <c r="E370" s="13"/>
      <c r="F370" s="1"/>
      <c r="Q370" s="7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6"/>
      <c r="EU370" s="12"/>
    </row>
    <row r="371" spans="4:151" ht="15.75" customHeight="1">
      <c r="D371" s="17"/>
      <c r="E371" s="13"/>
      <c r="F371" s="1"/>
      <c r="Q371" s="7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6"/>
      <c r="EU371" s="12"/>
    </row>
    <row r="372" spans="4:151" ht="15.75" customHeight="1">
      <c r="D372" s="17"/>
      <c r="E372" s="13"/>
      <c r="F372" s="1"/>
      <c r="Q372" s="7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6"/>
      <c r="EU372" s="12"/>
    </row>
    <row r="373" spans="4:151" ht="15.75" customHeight="1">
      <c r="D373" s="17"/>
      <c r="E373" s="13"/>
      <c r="F373" s="1"/>
      <c r="Q373" s="7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6"/>
      <c r="EU373" s="12"/>
    </row>
    <row r="374" spans="4:151" ht="15.75" customHeight="1">
      <c r="D374" s="17"/>
      <c r="E374" s="13"/>
      <c r="F374" s="1"/>
      <c r="Q374" s="7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6"/>
      <c r="EU374" s="12"/>
    </row>
    <row r="375" spans="4:151" ht="15.75" customHeight="1">
      <c r="D375" s="17"/>
      <c r="E375" s="13"/>
      <c r="F375" s="1"/>
      <c r="Q375" s="7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6"/>
      <c r="EU375" s="12"/>
    </row>
    <row r="376" spans="4:151" ht="15.75" customHeight="1">
      <c r="D376" s="17"/>
      <c r="E376" s="13"/>
      <c r="F376" s="1"/>
      <c r="Q376" s="7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6"/>
      <c r="EU376" s="12"/>
    </row>
    <row r="377" spans="4:151" ht="15.75" customHeight="1">
      <c r="D377" s="17"/>
      <c r="E377" s="13"/>
      <c r="F377" s="1"/>
      <c r="Q377" s="7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6"/>
      <c r="EU377" s="12"/>
    </row>
    <row r="378" spans="4:151" ht="15.75" customHeight="1">
      <c r="D378" s="17"/>
      <c r="E378" s="13"/>
      <c r="F378" s="1"/>
      <c r="Q378" s="7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6"/>
      <c r="EU378" s="12"/>
    </row>
    <row r="379" spans="4:151" ht="15.75" customHeight="1">
      <c r="D379" s="17"/>
      <c r="E379" s="13"/>
      <c r="F379" s="1"/>
      <c r="Q379" s="7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6"/>
      <c r="EU379" s="12"/>
    </row>
    <row r="380" spans="4:151" ht="15.75" customHeight="1">
      <c r="D380" s="17"/>
      <c r="E380" s="13"/>
      <c r="F380" s="1"/>
      <c r="Q380" s="7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6"/>
      <c r="EU380" s="12"/>
    </row>
    <row r="381" spans="4:151" ht="15.75" customHeight="1">
      <c r="D381" s="17"/>
      <c r="E381" s="13"/>
      <c r="F381" s="1"/>
      <c r="Q381" s="7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6"/>
      <c r="EU381" s="12"/>
    </row>
    <row r="382" spans="4:151" ht="15.75" customHeight="1">
      <c r="D382" s="17"/>
      <c r="E382" s="13"/>
      <c r="F382" s="1"/>
      <c r="Q382" s="7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6"/>
      <c r="EU382" s="12"/>
    </row>
    <row r="383" spans="4:151" ht="15.75" customHeight="1">
      <c r="D383" s="17"/>
      <c r="E383" s="13"/>
      <c r="F383" s="1"/>
      <c r="Q383" s="7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6"/>
      <c r="EU383" s="12"/>
    </row>
    <row r="384" spans="4:151" ht="15.75" customHeight="1">
      <c r="D384" s="17"/>
      <c r="E384" s="13"/>
      <c r="F384" s="1"/>
      <c r="Q384" s="7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6"/>
      <c r="EU384" s="12"/>
    </row>
    <row r="385" spans="4:151" ht="15.75" customHeight="1">
      <c r="D385" s="17"/>
      <c r="E385" s="13"/>
      <c r="F385" s="1"/>
      <c r="Q385" s="7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6"/>
      <c r="EU385" s="12"/>
    </row>
    <row r="386" spans="4:151" ht="15.75" customHeight="1">
      <c r="D386" s="17"/>
      <c r="E386" s="13"/>
      <c r="F386" s="1"/>
      <c r="Q386" s="7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6"/>
      <c r="EU386" s="12"/>
    </row>
    <row r="387" spans="4:151" ht="15.75" customHeight="1">
      <c r="D387" s="17"/>
      <c r="E387" s="13"/>
      <c r="F387" s="1"/>
      <c r="Q387" s="7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6"/>
      <c r="EU387" s="12"/>
    </row>
    <row r="388" spans="4:151" ht="15.75" customHeight="1">
      <c r="D388" s="17"/>
      <c r="E388" s="13"/>
      <c r="F388" s="1"/>
      <c r="Q388" s="7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6"/>
      <c r="EU388" s="12"/>
    </row>
    <row r="389" spans="4:151" ht="15.75" customHeight="1">
      <c r="D389" s="17"/>
      <c r="E389" s="13"/>
      <c r="F389" s="1"/>
      <c r="Q389" s="7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6"/>
      <c r="EU389" s="12"/>
    </row>
    <row r="390" spans="4:151" ht="15.75" customHeight="1">
      <c r="D390" s="17"/>
      <c r="E390" s="13"/>
      <c r="F390" s="1"/>
      <c r="Q390" s="7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6"/>
      <c r="EU390" s="12"/>
    </row>
    <row r="391" spans="4:151" ht="15.75" customHeight="1">
      <c r="D391" s="17"/>
      <c r="E391" s="13"/>
      <c r="F391" s="1"/>
      <c r="Q391" s="7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6"/>
      <c r="EU391" s="12"/>
    </row>
    <row r="392" spans="4:151" ht="15.75" customHeight="1">
      <c r="D392" s="17"/>
      <c r="E392" s="13"/>
      <c r="F392" s="1"/>
      <c r="Q392" s="7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6"/>
      <c r="EU392" s="12"/>
    </row>
    <row r="393" spans="4:151" ht="15.75" customHeight="1">
      <c r="D393" s="17"/>
      <c r="E393" s="13"/>
      <c r="F393" s="1"/>
      <c r="Q393" s="7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6"/>
      <c r="EU393" s="12"/>
    </row>
    <row r="394" spans="4:151" ht="15.75" customHeight="1">
      <c r="D394" s="17"/>
      <c r="E394" s="13"/>
      <c r="F394" s="1"/>
      <c r="Q394" s="7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6"/>
      <c r="EU394" s="12"/>
    </row>
    <row r="395" spans="4:151" ht="15.75" customHeight="1">
      <c r="D395" s="17"/>
      <c r="E395" s="13"/>
      <c r="F395" s="1"/>
      <c r="Q395" s="7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6"/>
      <c r="EU395" s="12"/>
    </row>
    <row r="396" spans="4:151" ht="15.75" customHeight="1">
      <c r="D396" s="17"/>
      <c r="E396" s="13"/>
      <c r="F396" s="1"/>
      <c r="Q396" s="7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6"/>
      <c r="EU396" s="12"/>
    </row>
    <row r="397" spans="4:151" ht="15.75" customHeight="1">
      <c r="D397" s="17"/>
      <c r="E397" s="13"/>
      <c r="F397" s="1"/>
      <c r="Q397" s="7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6"/>
      <c r="EU397" s="12"/>
    </row>
    <row r="398" spans="4:151" ht="15.75" customHeight="1">
      <c r="D398" s="17"/>
      <c r="E398" s="13"/>
      <c r="F398" s="1"/>
      <c r="Q398" s="7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6"/>
      <c r="EU398" s="12"/>
    </row>
    <row r="399" spans="4:151" ht="15.75" customHeight="1">
      <c r="D399" s="17"/>
      <c r="E399" s="13"/>
      <c r="F399" s="1"/>
      <c r="Q399" s="7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6"/>
      <c r="EU399" s="12"/>
    </row>
    <row r="400" spans="4:151" ht="15.75" customHeight="1">
      <c r="D400" s="17"/>
      <c r="E400" s="13"/>
      <c r="F400" s="1"/>
      <c r="Q400" s="7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6"/>
      <c r="EU400" s="12"/>
    </row>
    <row r="401" spans="4:151" ht="15.75" customHeight="1">
      <c r="D401" s="17"/>
      <c r="E401" s="13"/>
      <c r="F401" s="1"/>
      <c r="Q401" s="7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6"/>
      <c r="EU401" s="12"/>
    </row>
    <row r="402" spans="4:151" ht="15.75" customHeight="1">
      <c r="D402" s="17"/>
      <c r="E402" s="13"/>
      <c r="F402" s="1"/>
      <c r="Q402" s="7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6"/>
      <c r="EU402" s="12"/>
    </row>
    <row r="403" spans="4:151" ht="15.75" customHeight="1">
      <c r="D403" s="17"/>
      <c r="E403" s="13"/>
      <c r="F403" s="1"/>
      <c r="Q403" s="7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6"/>
      <c r="EU403" s="12"/>
    </row>
    <row r="404" spans="4:151" ht="15.75" customHeight="1">
      <c r="D404" s="17"/>
      <c r="E404" s="13"/>
      <c r="F404" s="1"/>
      <c r="Q404" s="7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6"/>
      <c r="EU404" s="12"/>
    </row>
    <row r="405" spans="4:151" ht="15.75" customHeight="1">
      <c r="D405" s="17"/>
      <c r="E405" s="13"/>
      <c r="F405" s="1"/>
      <c r="Q405" s="7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6"/>
      <c r="EU405" s="12"/>
    </row>
    <row r="406" spans="4:151" ht="15.75" customHeight="1">
      <c r="D406" s="17"/>
      <c r="E406" s="13"/>
      <c r="F406" s="1"/>
      <c r="Q406" s="7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6"/>
      <c r="EU406" s="12"/>
    </row>
    <row r="407" spans="4:151" ht="15.75" customHeight="1">
      <c r="D407" s="17"/>
      <c r="E407" s="13"/>
      <c r="F407" s="1"/>
      <c r="Q407" s="7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6"/>
      <c r="EU407" s="12"/>
    </row>
    <row r="408" spans="4:151" ht="15.75" customHeight="1">
      <c r="D408" s="17"/>
      <c r="E408" s="13"/>
      <c r="F408" s="1"/>
      <c r="Q408" s="7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6"/>
      <c r="EU408" s="12"/>
    </row>
    <row r="409" spans="4:151" ht="15.75" customHeight="1">
      <c r="D409" s="17"/>
      <c r="E409" s="13"/>
      <c r="F409" s="1"/>
      <c r="Q409" s="7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6"/>
      <c r="EU409" s="12"/>
    </row>
    <row r="410" spans="4:151" ht="15.75" customHeight="1">
      <c r="D410" s="17"/>
      <c r="E410" s="13"/>
      <c r="F410" s="1"/>
      <c r="Q410" s="7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6"/>
      <c r="EU410" s="12"/>
    </row>
    <row r="411" spans="4:151" ht="15.75" customHeight="1">
      <c r="D411" s="17"/>
      <c r="E411" s="13"/>
      <c r="F411" s="1"/>
      <c r="Q411" s="7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6"/>
      <c r="EU411" s="12"/>
    </row>
    <row r="412" spans="4:151" ht="15.75" customHeight="1">
      <c r="D412" s="17"/>
      <c r="E412" s="13"/>
      <c r="F412" s="1"/>
      <c r="Q412" s="7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6"/>
      <c r="EU412" s="12"/>
    </row>
    <row r="413" spans="4:151" ht="15.75" customHeight="1">
      <c r="D413" s="17"/>
      <c r="E413" s="13"/>
      <c r="F413" s="1"/>
      <c r="Q413" s="7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6"/>
      <c r="EU413" s="12"/>
    </row>
    <row r="414" spans="4:151" ht="15.75" customHeight="1">
      <c r="D414" s="17"/>
      <c r="E414" s="13"/>
      <c r="F414" s="1"/>
      <c r="Q414" s="7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6"/>
      <c r="EU414" s="12"/>
    </row>
    <row r="415" spans="4:151" ht="15.75" customHeight="1">
      <c r="D415" s="17"/>
      <c r="E415" s="13"/>
      <c r="F415" s="1"/>
      <c r="Q415" s="7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6"/>
      <c r="EU415" s="12"/>
    </row>
    <row r="416" spans="4:151" ht="15.75" customHeight="1">
      <c r="D416" s="17"/>
      <c r="E416" s="13"/>
      <c r="F416" s="1"/>
      <c r="Q416" s="7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6"/>
      <c r="EU416" s="12"/>
    </row>
    <row r="417" spans="4:151" ht="15.75" customHeight="1">
      <c r="D417" s="17"/>
      <c r="E417" s="13"/>
      <c r="F417" s="1"/>
      <c r="Q417" s="7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6"/>
      <c r="EU417" s="12"/>
    </row>
    <row r="418" spans="4:151" ht="15.75" customHeight="1">
      <c r="D418" s="17"/>
      <c r="E418" s="13"/>
      <c r="F418" s="1"/>
      <c r="Q418" s="7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6"/>
      <c r="EU418" s="12"/>
    </row>
    <row r="419" spans="4:151" ht="15.75" customHeight="1">
      <c r="D419" s="17"/>
      <c r="E419" s="13"/>
      <c r="F419" s="1"/>
      <c r="Q419" s="7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6"/>
      <c r="EU419" s="12"/>
    </row>
    <row r="420" spans="4:151" ht="15.75" customHeight="1">
      <c r="D420" s="17"/>
      <c r="E420" s="13"/>
      <c r="F420" s="1"/>
      <c r="Q420" s="7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6"/>
      <c r="EU420" s="12"/>
    </row>
    <row r="421" spans="4:151" ht="15.75" customHeight="1">
      <c r="D421" s="17"/>
      <c r="E421" s="13"/>
      <c r="F421" s="1"/>
      <c r="Q421" s="7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6"/>
      <c r="EU421" s="12"/>
    </row>
    <row r="422" spans="4:151" ht="15.75" customHeight="1">
      <c r="D422" s="17"/>
      <c r="E422" s="13"/>
      <c r="F422" s="1"/>
      <c r="Q422" s="7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6"/>
      <c r="EU422" s="12"/>
    </row>
    <row r="423" spans="4:151" ht="15.75" customHeight="1">
      <c r="D423" s="17"/>
      <c r="E423" s="13"/>
      <c r="F423" s="1"/>
      <c r="Q423" s="7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6"/>
      <c r="EU423" s="12"/>
    </row>
    <row r="424" spans="4:151" ht="15.75" customHeight="1">
      <c r="D424" s="17"/>
      <c r="E424" s="13"/>
      <c r="F424" s="1"/>
      <c r="Q424" s="7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6"/>
      <c r="EU424" s="12"/>
    </row>
    <row r="425" spans="4:151" ht="15.75" customHeight="1">
      <c r="D425" s="17"/>
      <c r="E425" s="13"/>
      <c r="F425" s="1"/>
      <c r="Q425" s="7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6"/>
      <c r="EU425" s="12"/>
    </row>
    <row r="426" spans="4:151" ht="15.75" customHeight="1">
      <c r="D426" s="17"/>
      <c r="E426" s="13"/>
      <c r="F426" s="1"/>
      <c r="Q426" s="7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6"/>
      <c r="EU426" s="12"/>
    </row>
    <row r="427" spans="4:151" ht="15.75" customHeight="1">
      <c r="D427" s="17"/>
      <c r="E427" s="13"/>
      <c r="F427" s="1"/>
      <c r="Q427" s="7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6"/>
      <c r="EU427" s="12"/>
    </row>
    <row r="428" spans="4:151" ht="15.75" customHeight="1">
      <c r="D428" s="17"/>
      <c r="E428" s="13"/>
      <c r="F428" s="1"/>
      <c r="Q428" s="7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6"/>
      <c r="EU428" s="12"/>
    </row>
    <row r="429" spans="4:151" ht="15.75" customHeight="1">
      <c r="D429" s="17"/>
      <c r="E429" s="13"/>
      <c r="F429" s="1"/>
      <c r="Q429" s="7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6"/>
      <c r="EU429" s="12"/>
    </row>
    <row r="430" spans="4:151" ht="15.75" customHeight="1">
      <c r="D430" s="17"/>
      <c r="E430" s="13"/>
      <c r="F430" s="1"/>
      <c r="Q430" s="7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6"/>
      <c r="EU430" s="12"/>
    </row>
    <row r="431" spans="4:151" ht="15.75" customHeight="1">
      <c r="D431" s="17"/>
      <c r="E431" s="13"/>
      <c r="F431" s="1"/>
      <c r="Q431" s="7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6"/>
      <c r="EU431" s="12"/>
    </row>
    <row r="432" spans="4:151" ht="15.75" customHeight="1">
      <c r="D432" s="17"/>
      <c r="E432" s="13"/>
      <c r="F432" s="1"/>
      <c r="Q432" s="7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6"/>
      <c r="EU432" s="12"/>
    </row>
    <row r="433" spans="4:151" ht="15.75" customHeight="1">
      <c r="D433" s="17"/>
      <c r="E433" s="13"/>
      <c r="F433" s="1"/>
      <c r="Q433" s="7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6"/>
      <c r="EU433" s="12"/>
    </row>
    <row r="434" spans="4:151" ht="15.75" customHeight="1">
      <c r="D434" s="17"/>
      <c r="E434" s="13"/>
      <c r="F434" s="1"/>
      <c r="Q434" s="7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6"/>
      <c r="EU434" s="12"/>
    </row>
    <row r="435" spans="4:151" ht="15.75" customHeight="1">
      <c r="D435" s="17"/>
      <c r="E435" s="13"/>
      <c r="F435" s="1"/>
      <c r="Q435" s="7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6"/>
      <c r="EU435" s="12"/>
    </row>
    <row r="436" spans="4:151" ht="15.75" customHeight="1">
      <c r="D436" s="17"/>
      <c r="E436" s="13"/>
      <c r="F436" s="1"/>
      <c r="Q436" s="7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6"/>
      <c r="EU436" s="12"/>
    </row>
    <row r="437" spans="4:151" ht="15.75" customHeight="1">
      <c r="D437" s="17"/>
      <c r="E437" s="13"/>
      <c r="F437" s="1"/>
      <c r="Q437" s="7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6"/>
      <c r="EU437" s="12"/>
    </row>
    <row r="438" spans="4:151" ht="15.75" customHeight="1">
      <c r="D438" s="17"/>
      <c r="E438" s="13"/>
      <c r="F438" s="1"/>
      <c r="Q438" s="7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6"/>
      <c r="EU438" s="12"/>
    </row>
    <row r="439" spans="4:151" ht="15.75" customHeight="1">
      <c r="D439" s="17"/>
      <c r="E439" s="13"/>
      <c r="F439" s="1"/>
      <c r="Q439" s="7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6"/>
      <c r="EU439" s="12"/>
    </row>
    <row r="440" spans="4:151" ht="15.75" customHeight="1">
      <c r="D440" s="17"/>
      <c r="E440" s="13"/>
      <c r="F440" s="1"/>
      <c r="Q440" s="7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6"/>
      <c r="EU440" s="12"/>
    </row>
    <row r="441" spans="4:151" ht="15.75" customHeight="1">
      <c r="D441" s="17"/>
      <c r="E441" s="13"/>
      <c r="F441" s="1"/>
      <c r="Q441" s="7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6"/>
      <c r="EU441" s="12"/>
    </row>
    <row r="442" spans="4:151" ht="15.75" customHeight="1">
      <c r="D442" s="17"/>
      <c r="E442" s="13"/>
      <c r="F442" s="1"/>
      <c r="Q442" s="7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6"/>
      <c r="EU442" s="12"/>
    </row>
    <row r="443" spans="4:151" ht="15.75" customHeight="1">
      <c r="D443" s="17"/>
      <c r="E443" s="13"/>
      <c r="F443" s="1"/>
      <c r="Q443" s="7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6"/>
      <c r="EU443" s="12"/>
    </row>
    <row r="444" spans="4:151" ht="15.75" customHeight="1">
      <c r="D444" s="17"/>
      <c r="E444" s="13"/>
      <c r="F444" s="1"/>
      <c r="Q444" s="7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6"/>
      <c r="EU444" s="12"/>
    </row>
    <row r="445" spans="4:151" ht="15.75" customHeight="1">
      <c r="D445" s="17"/>
      <c r="E445" s="13"/>
      <c r="F445" s="1"/>
      <c r="Q445" s="7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6"/>
      <c r="EU445" s="12"/>
    </row>
    <row r="446" spans="4:151" ht="15.75" customHeight="1">
      <c r="D446" s="17"/>
      <c r="E446" s="13"/>
      <c r="F446" s="1"/>
      <c r="Q446" s="7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6"/>
      <c r="EU446" s="12"/>
    </row>
    <row r="447" spans="4:151" ht="15.75" customHeight="1">
      <c r="D447" s="17"/>
      <c r="E447" s="13"/>
      <c r="F447" s="1"/>
      <c r="Q447" s="7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6"/>
      <c r="EU447" s="12"/>
    </row>
    <row r="448" spans="4:151" ht="15.75" customHeight="1">
      <c r="D448" s="17"/>
      <c r="E448" s="13"/>
      <c r="F448" s="1"/>
      <c r="Q448" s="7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6"/>
      <c r="EU448" s="12"/>
    </row>
    <row r="449" spans="4:151" ht="15.75" customHeight="1">
      <c r="D449" s="17"/>
      <c r="E449" s="13"/>
      <c r="F449" s="1"/>
      <c r="Q449" s="7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6"/>
      <c r="EU449" s="12"/>
    </row>
    <row r="450" spans="4:151" ht="15.75" customHeight="1">
      <c r="D450" s="17"/>
      <c r="E450" s="13"/>
      <c r="F450" s="1"/>
      <c r="Q450" s="7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6"/>
      <c r="EU450" s="12"/>
    </row>
    <row r="451" spans="4:151" ht="15.75" customHeight="1">
      <c r="D451" s="17"/>
      <c r="E451" s="13"/>
      <c r="F451" s="1"/>
      <c r="Q451" s="7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6"/>
      <c r="EU451" s="12"/>
    </row>
    <row r="452" spans="4:151" ht="15.75" customHeight="1">
      <c r="D452" s="17"/>
      <c r="E452" s="13"/>
      <c r="F452" s="1"/>
      <c r="Q452" s="7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6"/>
      <c r="EU452" s="12"/>
    </row>
    <row r="453" spans="4:151" ht="15.75" customHeight="1">
      <c r="D453" s="17"/>
      <c r="E453" s="13"/>
      <c r="F453" s="1"/>
      <c r="Q453" s="7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6"/>
      <c r="EU453" s="12"/>
    </row>
    <row r="454" spans="4:151" ht="15.75" customHeight="1">
      <c r="D454" s="17"/>
      <c r="E454" s="13"/>
      <c r="F454" s="1"/>
      <c r="Q454" s="7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6"/>
      <c r="EU454" s="12"/>
    </row>
    <row r="455" spans="4:151" ht="15.75" customHeight="1">
      <c r="D455" s="17"/>
      <c r="E455" s="13"/>
      <c r="F455" s="1"/>
      <c r="Q455" s="7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6"/>
      <c r="EU455" s="12"/>
    </row>
    <row r="456" spans="4:151" ht="15.75" customHeight="1">
      <c r="D456" s="17"/>
      <c r="E456" s="13"/>
      <c r="F456" s="1"/>
      <c r="Q456" s="7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6"/>
      <c r="EU456" s="12"/>
    </row>
    <row r="457" spans="4:151" ht="15.75" customHeight="1">
      <c r="D457" s="17"/>
      <c r="E457" s="13"/>
      <c r="F457" s="1"/>
      <c r="Q457" s="7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6"/>
      <c r="EU457" s="12"/>
    </row>
    <row r="458" spans="4:151" ht="15.75" customHeight="1">
      <c r="D458" s="17"/>
      <c r="E458" s="13"/>
      <c r="F458" s="1"/>
      <c r="Q458" s="7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6"/>
      <c r="EU458" s="12"/>
    </row>
    <row r="459" spans="4:151" ht="15.75" customHeight="1">
      <c r="D459" s="17"/>
      <c r="E459" s="13"/>
      <c r="F459" s="1"/>
      <c r="Q459" s="7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6"/>
      <c r="EU459" s="12"/>
    </row>
    <row r="460" spans="4:151" ht="15.75" customHeight="1">
      <c r="D460" s="17"/>
      <c r="E460" s="13"/>
      <c r="F460" s="1"/>
      <c r="Q460" s="7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6"/>
      <c r="EU460" s="12"/>
    </row>
    <row r="461" spans="4:151" ht="15.75" customHeight="1">
      <c r="D461" s="17"/>
      <c r="E461" s="13"/>
      <c r="F461" s="1"/>
      <c r="Q461" s="7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6"/>
      <c r="EU461" s="12"/>
    </row>
    <row r="462" spans="4:151" ht="15.75" customHeight="1">
      <c r="D462" s="17"/>
      <c r="E462" s="13"/>
      <c r="F462" s="1"/>
      <c r="Q462" s="7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6"/>
      <c r="EU462" s="12"/>
    </row>
    <row r="463" spans="4:151" ht="15.75" customHeight="1">
      <c r="D463" s="17"/>
      <c r="E463" s="13"/>
      <c r="F463" s="1"/>
      <c r="Q463" s="7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6"/>
      <c r="EU463" s="12"/>
    </row>
    <row r="464" spans="4:151" ht="15.75" customHeight="1">
      <c r="D464" s="17"/>
      <c r="E464" s="13"/>
      <c r="F464" s="1"/>
      <c r="Q464" s="7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6"/>
      <c r="EU464" s="12"/>
    </row>
    <row r="465" spans="4:151" ht="15.75" customHeight="1">
      <c r="D465" s="17"/>
      <c r="E465" s="13"/>
      <c r="F465" s="1"/>
      <c r="Q465" s="7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6"/>
      <c r="EU465" s="12"/>
    </row>
    <row r="466" spans="4:151" ht="15.75" customHeight="1">
      <c r="D466" s="17"/>
      <c r="E466" s="13"/>
      <c r="F466" s="1"/>
      <c r="Q466" s="7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6"/>
      <c r="EU466" s="12"/>
    </row>
    <row r="467" spans="4:151" ht="15.75" customHeight="1">
      <c r="D467" s="17"/>
      <c r="E467" s="13"/>
      <c r="F467" s="1"/>
      <c r="Q467" s="7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6"/>
      <c r="EU467" s="12"/>
    </row>
    <row r="468" spans="4:151" ht="15.75" customHeight="1">
      <c r="D468" s="17"/>
      <c r="E468" s="13"/>
      <c r="F468" s="1"/>
      <c r="Q468" s="7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6"/>
      <c r="EU468" s="12"/>
    </row>
    <row r="469" spans="4:151" ht="15.75" customHeight="1">
      <c r="D469" s="17"/>
      <c r="E469" s="13"/>
      <c r="F469" s="1"/>
      <c r="Q469" s="7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6"/>
      <c r="EU469" s="12"/>
    </row>
    <row r="470" spans="4:151" ht="15.75" customHeight="1">
      <c r="D470" s="17"/>
      <c r="E470" s="13"/>
      <c r="F470" s="1"/>
      <c r="Q470" s="7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6"/>
      <c r="EU470" s="12"/>
    </row>
    <row r="471" spans="4:151" ht="15.75" customHeight="1">
      <c r="D471" s="17"/>
      <c r="E471" s="13"/>
      <c r="F471" s="1"/>
      <c r="Q471" s="7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6"/>
      <c r="EU471" s="12"/>
    </row>
    <row r="472" spans="4:151" ht="15.75" customHeight="1">
      <c r="D472" s="17"/>
      <c r="E472" s="13"/>
      <c r="F472" s="1"/>
      <c r="Q472" s="7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6"/>
      <c r="EU472" s="12"/>
    </row>
    <row r="473" spans="4:151" ht="15.75" customHeight="1">
      <c r="D473" s="17"/>
      <c r="E473" s="13"/>
      <c r="F473" s="1"/>
      <c r="Q473" s="7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6"/>
      <c r="EU473" s="12"/>
    </row>
    <row r="474" spans="4:151" ht="15.75" customHeight="1">
      <c r="D474" s="17"/>
      <c r="E474" s="13"/>
      <c r="F474" s="1"/>
      <c r="Q474" s="7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6"/>
      <c r="EU474" s="12"/>
    </row>
    <row r="475" spans="4:151" ht="15.75" customHeight="1">
      <c r="D475" s="17"/>
      <c r="E475" s="13"/>
      <c r="F475" s="1"/>
      <c r="Q475" s="7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6"/>
      <c r="EU475" s="12"/>
    </row>
    <row r="476" spans="4:151" ht="15.75" customHeight="1">
      <c r="D476" s="17"/>
      <c r="E476" s="13"/>
      <c r="F476" s="1"/>
      <c r="Q476" s="7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6"/>
      <c r="EU476" s="12"/>
    </row>
    <row r="477" spans="4:151" ht="15.75" customHeight="1">
      <c r="D477" s="17"/>
      <c r="E477" s="13"/>
      <c r="F477" s="1"/>
      <c r="Q477" s="7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6"/>
      <c r="EU477" s="12"/>
    </row>
    <row r="478" spans="4:151" ht="15.75" customHeight="1">
      <c r="D478" s="17"/>
      <c r="E478" s="13"/>
      <c r="F478" s="1"/>
      <c r="Q478" s="7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6"/>
      <c r="EU478" s="12"/>
    </row>
    <row r="479" spans="4:151" ht="15.75" customHeight="1">
      <c r="D479" s="17"/>
      <c r="E479" s="13"/>
      <c r="F479" s="1"/>
      <c r="Q479" s="7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6"/>
      <c r="EU479" s="12"/>
    </row>
    <row r="480" spans="4:151" ht="15.75" customHeight="1">
      <c r="D480" s="17"/>
      <c r="E480" s="13"/>
      <c r="F480" s="1"/>
      <c r="Q480" s="7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6"/>
      <c r="EU480" s="12"/>
    </row>
    <row r="481" spans="4:151" ht="15.75" customHeight="1">
      <c r="D481" s="17"/>
      <c r="E481" s="13"/>
      <c r="F481" s="1"/>
      <c r="Q481" s="7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6"/>
      <c r="EU481" s="12"/>
    </row>
    <row r="482" spans="4:151" ht="15.75" customHeight="1">
      <c r="D482" s="17"/>
      <c r="E482" s="13"/>
      <c r="F482" s="1"/>
      <c r="Q482" s="7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6"/>
      <c r="EU482" s="12"/>
    </row>
    <row r="483" spans="4:151" ht="15.75" customHeight="1">
      <c r="D483" s="17"/>
      <c r="E483" s="13"/>
      <c r="F483" s="1"/>
      <c r="Q483" s="7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6"/>
      <c r="EU483" s="12"/>
    </row>
    <row r="484" spans="4:151" ht="15.75" customHeight="1">
      <c r="D484" s="17"/>
      <c r="E484" s="13"/>
      <c r="F484" s="1"/>
      <c r="Q484" s="7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6"/>
      <c r="EU484" s="12"/>
    </row>
    <row r="485" spans="4:151" ht="15.75" customHeight="1">
      <c r="D485" s="17"/>
      <c r="E485" s="13"/>
      <c r="F485" s="1"/>
      <c r="Q485" s="7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6"/>
      <c r="EU485" s="12"/>
    </row>
    <row r="486" spans="4:151" ht="15.75" customHeight="1">
      <c r="D486" s="17"/>
      <c r="E486" s="13"/>
      <c r="F486" s="1"/>
      <c r="Q486" s="7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6"/>
      <c r="EU486" s="12"/>
    </row>
    <row r="487" spans="4:151" ht="15.75" customHeight="1">
      <c r="D487" s="17"/>
      <c r="E487" s="13"/>
      <c r="F487" s="1"/>
      <c r="Q487" s="7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6"/>
      <c r="EU487" s="12"/>
    </row>
    <row r="488" spans="4:151" ht="15.75" customHeight="1">
      <c r="D488" s="17"/>
      <c r="E488" s="13"/>
      <c r="F488" s="1"/>
      <c r="Q488" s="7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6"/>
      <c r="EU488" s="12"/>
    </row>
    <row r="489" spans="4:151" ht="15.75" customHeight="1">
      <c r="D489" s="17"/>
      <c r="E489" s="13"/>
      <c r="F489" s="1"/>
      <c r="Q489" s="7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6"/>
      <c r="EU489" s="12"/>
    </row>
    <row r="490" spans="4:151" ht="15.75" customHeight="1">
      <c r="D490" s="17"/>
      <c r="E490" s="13"/>
      <c r="F490" s="1"/>
      <c r="Q490" s="7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6"/>
      <c r="EU490" s="12"/>
    </row>
    <row r="491" spans="4:151" ht="15.75" customHeight="1">
      <c r="D491" s="17"/>
      <c r="E491" s="13"/>
      <c r="F491" s="1"/>
      <c r="Q491" s="7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6"/>
      <c r="EU491" s="12"/>
    </row>
    <row r="492" spans="4:151" ht="15.75" customHeight="1">
      <c r="D492" s="17"/>
      <c r="E492" s="13"/>
      <c r="F492" s="1"/>
      <c r="Q492" s="7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6"/>
      <c r="EU492" s="12"/>
    </row>
    <row r="493" spans="4:151" ht="15.75" customHeight="1">
      <c r="D493" s="17"/>
      <c r="E493" s="13"/>
      <c r="F493" s="1"/>
      <c r="Q493" s="7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6"/>
      <c r="EU493" s="12"/>
    </row>
    <row r="494" spans="4:151" ht="15.75" customHeight="1">
      <c r="D494" s="17"/>
      <c r="E494" s="13"/>
      <c r="F494" s="1"/>
      <c r="Q494" s="7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6"/>
      <c r="EU494" s="12"/>
    </row>
    <row r="495" spans="4:151" ht="15.75" customHeight="1">
      <c r="D495" s="17"/>
      <c r="E495" s="13"/>
      <c r="F495" s="1"/>
      <c r="Q495" s="7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6"/>
      <c r="EU495" s="12"/>
    </row>
    <row r="496" spans="4:151" ht="15.75" customHeight="1">
      <c r="D496" s="17"/>
      <c r="E496" s="13"/>
      <c r="F496" s="1"/>
      <c r="Q496" s="7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6"/>
      <c r="EU496" s="12"/>
    </row>
    <row r="497" spans="4:151" ht="15.75" customHeight="1">
      <c r="D497" s="17"/>
      <c r="E497" s="13"/>
      <c r="F497" s="1"/>
      <c r="Q497" s="7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6"/>
      <c r="EU497" s="12"/>
    </row>
    <row r="498" spans="4:151" ht="15.75" customHeight="1">
      <c r="D498" s="17"/>
      <c r="E498" s="13"/>
      <c r="F498" s="1"/>
      <c r="Q498" s="7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6"/>
      <c r="EU498" s="12"/>
    </row>
    <row r="499" spans="4:151" ht="15.75" customHeight="1">
      <c r="D499" s="17"/>
      <c r="E499" s="13"/>
      <c r="F499" s="1"/>
      <c r="Q499" s="7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6"/>
      <c r="EU499" s="12"/>
    </row>
    <row r="500" spans="4:151" ht="15.75" customHeight="1">
      <c r="D500" s="17"/>
      <c r="E500" s="13"/>
      <c r="F500" s="1"/>
      <c r="Q500" s="7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6"/>
      <c r="EU500" s="12"/>
    </row>
    <row r="501" spans="4:151" ht="15.75" customHeight="1">
      <c r="D501" s="17"/>
      <c r="E501" s="13"/>
      <c r="F501" s="1"/>
      <c r="Q501" s="7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6"/>
      <c r="EU501" s="12"/>
    </row>
    <row r="502" spans="4:151" ht="15.75" customHeight="1">
      <c r="D502" s="17"/>
      <c r="E502" s="13"/>
      <c r="F502" s="1"/>
      <c r="Q502" s="7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6"/>
      <c r="EU502" s="12"/>
    </row>
    <row r="503" spans="4:151" ht="15.75" customHeight="1">
      <c r="D503" s="17"/>
      <c r="E503" s="13"/>
      <c r="F503" s="1"/>
      <c r="Q503" s="7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6"/>
      <c r="EU503" s="12"/>
    </row>
    <row r="504" spans="4:151" ht="15.75" customHeight="1">
      <c r="D504" s="17"/>
      <c r="E504" s="13"/>
      <c r="F504" s="1"/>
      <c r="Q504" s="7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6"/>
      <c r="EU504" s="12"/>
    </row>
    <row r="505" spans="4:151" ht="15.75" customHeight="1">
      <c r="D505" s="17"/>
      <c r="E505" s="13"/>
      <c r="F505" s="1"/>
      <c r="Q505" s="7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6"/>
      <c r="EU505" s="12"/>
    </row>
    <row r="506" spans="4:151" ht="15.75" customHeight="1">
      <c r="D506" s="17"/>
      <c r="E506" s="13"/>
      <c r="F506" s="1"/>
      <c r="Q506" s="7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6"/>
      <c r="EU506" s="12"/>
    </row>
    <row r="507" spans="4:151" ht="15.75" customHeight="1">
      <c r="D507" s="17"/>
      <c r="E507" s="13"/>
      <c r="F507" s="1"/>
      <c r="Q507" s="7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6"/>
      <c r="EU507" s="12"/>
    </row>
    <row r="508" spans="4:151" ht="15.75" customHeight="1">
      <c r="D508" s="17"/>
      <c r="E508" s="13"/>
      <c r="F508" s="1"/>
      <c r="Q508" s="7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6"/>
      <c r="EU508" s="12"/>
    </row>
    <row r="509" spans="4:151" ht="15.75" customHeight="1">
      <c r="D509" s="17"/>
      <c r="E509" s="13"/>
      <c r="F509" s="1"/>
      <c r="Q509" s="7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6"/>
      <c r="EU509" s="12"/>
    </row>
    <row r="510" spans="4:151" ht="15.75" customHeight="1">
      <c r="D510" s="17"/>
      <c r="E510" s="13"/>
      <c r="F510" s="1"/>
      <c r="Q510" s="7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6"/>
      <c r="EU510" s="12"/>
    </row>
    <row r="511" spans="4:151" ht="15.75" customHeight="1">
      <c r="D511" s="17"/>
      <c r="E511" s="13"/>
      <c r="F511" s="1"/>
      <c r="Q511" s="7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6"/>
      <c r="EU511" s="12"/>
    </row>
    <row r="512" spans="4:151" ht="15.75" customHeight="1">
      <c r="D512" s="17"/>
      <c r="E512" s="13"/>
      <c r="F512" s="1"/>
      <c r="Q512" s="7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6"/>
      <c r="EU512" s="12"/>
    </row>
    <row r="513" spans="4:151" ht="15.75" customHeight="1">
      <c r="D513" s="17"/>
      <c r="E513" s="13"/>
      <c r="F513" s="1"/>
      <c r="Q513" s="7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6"/>
      <c r="EU513" s="12"/>
    </row>
    <row r="514" spans="4:151" ht="15.75" customHeight="1">
      <c r="D514" s="17"/>
      <c r="E514" s="13"/>
      <c r="F514" s="1"/>
      <c r="Q514" s="7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6"/>
      <c r="EU514" s="12"/>
    </row>
    <row r="515" spans="4:151" ht="15.75" customHeight="1">
      <c r="D515" s="17"/>
      <c r="E515" s="13"/>
      <c r="F515" s="1"/>
      <c r="Q515" s="7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6"/>
      <c r="EU515" s="12"/>
    </row>
    <row r="516" spans="4:151" ht="15.75" customHeight="1">
      <c r="D516" s="17"/>
      <c r="E516" s="13"/>
      <c r="F516" s="1"/>
      <c r="Q516" s="7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6"/>
      <c r="EU516" s="12"/>
    </row>
    <row r="517" spans="4:151" ht="15.75" customHeight="1">
      <c r="D517" s="17"/>
      <c r="E517" s="13"/>
      <c r="F517" s="1"/>
      <c r="Q517" s="7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6"/>
      <c r="EU517" s="12"/>
    </row>
    <row r="518" spans="4:151" ht="15.75" customHeight="1">
      <c r="D518" s="17"/>
      <c r="E518" s="13"/>
      <c r="F518" s="1"/>
      <c r="Q518" s="7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6"/>
      <c r="EU518" s="12"/>
    </row>
    <row r="519" spans="4:151" ht="15.75" customHeight="1">
      <c r="D519" s="17"/>
      <c r="E519" s="13"/>
      <c r="F519" s="1"/>
      <c r="Q519" s="7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6"/>
      <c r="EU519" s="12"/>
    </row>
    <row r="520" spans="4:151" ht="15.75" customHeight="1">
      <c r="D520" s="17"/>
      <c r="E520" s="13"/>
      <c r="F520" s="1"/>
      <c r="Q520" s="7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6"/>
      <c r="EU520" s="12"/>
    </row>
    <row r="521" spans="4:151" ht="15.75" customHeight="1">
      <c r="D521" s="17"/>
      <c r="E521" s="13"/>
      <c r="F521" s="1"/>
      <c r="Q521" s="7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6"/>
      <c r="EU521" s="12"/>
    </row>
    <row r="522" spans="4:151" ht="15.75" customHeight="1">
      <c r="D522" s="17"/>
      <c r="E522" s="13"/>
      <c r="F522" s="1"/>
      <c r="Q522" s="7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6"/>
      <c r="EU522" s="12"/>
    </row>
    <row r="523" spans="4:151" ht="15.75" customHeight="1">
      <c r="D523" s="17"/>
      <c r="E523" s="13"/>
      <c r="F523" s="1"/>
      <c r="Q523" s="7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6"/>
      <c r="EU523" s="12"/>
    </row>
    <row r="524" spans="4:151" ht="15.75" customHeight="1">
      <c r="D524" s="17"/>
      <c r="E524" s="13"/>
      <c r="F524" s="1"/>
      <c r="Q524" s="7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6"/>
      <c r="EU524" s="12"/>
    </row>
    <row r="525" spans="4:151" ht="15.75" customHeight="1">
      <c r="D525" s="17"/>
      <c r="E525" s="13"/>
      <c r="F525" s="1"/>
      <c r="Q525" s="7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6"/>
      <c r="EU525" s="12"/>
    </row>
    <row r="526" spans="4:151" ht="15.75" customHeight="1">
      <c r="D526" s="17"/>
      <c r="E526" s="13"/>
      <c r="F526" s="1"/>
      <c r="Q526" s="7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6"/>
      <c r="EU526" s="12"/>
    </row>
    <row r="527" spans="4:151" ht="15.75" customHeight="1">
      <c r="D527" s="17"/>
      <c r="E527" s="13"/>
      <c r="F527" s="1"/>
      <c r="Q527" s="7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6"/>
      <c r="EU527" s="12"/>
    </row>
    <row r="528" spans="4:151" ht="15.75" customHeight="1">
      <c r="D528" s="17"/>
      <c r="E528" s="13"/>
      <c r="F528" s="1"/>
      <c r="Q528" s="7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6"/>
      <c r="EU528" s="12"/>
    </row>
    <row r="529" spans="4:151" ht="15.75" customHeight="1">
      <c r="D529" s="17"/>
      <c r="E529" s="13"/>
      <c r="F529" s="1"/>
      <c r="Q529" s="7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6"/>
      <c r="EU529" s="12"/>
    </row>
    <row r="530" spans="4:151" ht="15.75" customHeight="1">
      <c r="D530" s="17"/>
      <c r="E530" s="13"/>
      <c r="F530" s="1"/>
      <c r="Q530" s="7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6"/>
      <c r="EU530" s="12"/>
    </row>
    <row r="531" spans="4:151" ht="15.75" customHeight="1">
      <c r="D531" s="17"/>
      <c r="E531" s="13"/>
      <c r="F531" s="1"/>
      <c r="Q531" s="7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6"/>
      <c r="EU531" s="12"/>
    </row>
    <row r="532" spans="4:151" ht="15.75" customHeight="1">
      <c r="D532" s="17"/>
      <c r="E532" s="13"/>
      <c r="F532" s="1"/>
      <c r="Q532" s="7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6"/>
      <c r="EU532" s="12"/>
    </row>
    <row r="533" spans="4:151" ht="15.75" customHeight="1">
      <c r="D533" s="17"/>
      <c r="E533" s="13"/>
      <c r="F533" s="1"/>
      <c r="Q533" s="7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6"/>
      <c r="EU533" s="12"/>
    </row>
    <row r="534" spans="4:151" ht="15.75" customHeight="1">
      <c r="D534" s="17"/>
      <c r="E534" s="13"/>
      <c r="F534" s="1"/>
      <c r="Q534" s="7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6"/>
      <c r="EU534" s="12"/>
    </row>
    <row r="535" spans="4:151" ht="15.75" customHeight="1">
      <c r="D535" s="17"/>
      <c r="E535" s="13"/>
      <c r="F535" s="1"/>
      <c r="Q535" s="7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6"/>
      <c r="EU535" s="12"/>
    </row>
    <row r="536" spans="4:151" ht="15.75" customHeight="1">
      <c r="D536" s="17"/>
      <c r="E536" s="13"/>
      <c r="F536" s="1"/>
      <c r="Q536" s="7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6"/>
      <c r="EU536" s="12"/>
    </row>
    <row r="537" spans="4:151" ht="15.75" customHeight="1">
      <c r="D537" s="17"/>
      <c r="E537" s="13"/>
      <c r="F537" s="1"/>
      <c r="Q537" s="7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6"/>
      <c r="EU537" s="12"/>
    </row>
    <row r="538" spans="4:151" ht="15.75" customHeight="1">
      <c r="D538" s="17"/>
      <c r="E538" s="13"/>
      <c r="F538" s="1"/>
      <c r="Q538" s="7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6"/>
      <c r="EU538" s="12"/>
    </row>
    <row r="539" spans="4:151" ht="15.75" customHeight="1">
      <c r="D539" s="17"/>
      <c r="E539" s="13"/>
      <c r="F539" s="1"/>
      <c r="Q539" s="7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6"/>
      <c r="EU539" s="12"/>
    </row>
    <row r="540" spans="4:151" ht="15.75" customHeight="1">
      <c r="D540" s="17"/>
      <c r="E540" s="13"/>
      <c r="F540" s="1"/>
      <c r="Q540" s="7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6"/>
      <c r="EU540" s="12"/>
    </row>
    <row r="541" spans="4:151" ht="15.75" customHeight="1">
      <c r="D541" s="17"/>
      <c r="E541" s="13"/>
      <c r="F541" s="1"/>
      <c r="Q541" s="7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6"/>
      <c r="EU541" s="12"/>
    </row>
    <row r="542" spans="4:151" ht="15.75" customHeight="1">
      <c r="D542" s="17"/>
      <c r="E542" s="13"/>
      <c r="F542" s="1"/>
      <c r="Q542" s="7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6"/>
      <c r="EU542" s="12"/>
    </row>
    <row r="543" spans="4:151" ht="15.75" customHeight="1">
      <c r="D543" s="17"/>
      <c r="E543" s="13"/>
      <c r="F543" s="1"/>
      <c r="Q543" s="7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6"/>
      <c r="EU543" s="12"/>
    </row>
    <row r="544" spans="4:151" ht="15.75" customHeight="1">
      <c r="D544" s="17"/>
      <c r="E544" s="13"/>
      <c r="F544" s="1"/>
      <c r="Q544" s="7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6"/>
      <c r="EU544" s="12"/>
    </row>
    <row r="545" spans="4:151" ht="15.75" customHeight="1">
      <c r="D545" s="17"/>
      <c r="E545" s="13"/>
      <c r="F545" s="1"/>
      <c r="Q545" s="7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6"/>
      <c r="EU545" s="12"/>
    </row>
    <row r="546" spans="4:151" ht="15.75" customHeight="1">
      <c r="D546" s="17"/>
      <c r="E546" s="13"/>
      <c r="F546" s="1"/>
      <c r="Q546" s="7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6"/>
      <c r="EU546" s="12"/>
    </row>
    <row r="547" spans="4:151" ht="15.75" customHeight="1">
      <c r="D547" s="17"/>
      <c r="E547" s="13"/>
      <c r="F547" s="1"/>
      <c r="Q547" s="7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6"/>
      <c r="EU547" s="12"/>
    </row>
    <row r="548" spans="4:151" ht="15.75" customHeight="1">
      <c r="D548" s="17"/>
      <c r="E548" s="13"/>
      <c r="F548" s="1"/>
      <c r="Q548" s="7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6"/>
      <c r="EU548" s="12"/>
    </row>
    <row r="549" spans="4:151" ht="15.75" customHeight="1">
      <c r="D549" s="17"/>
      <c r="E549" s="13"/>
      <c r="F549" s="1"/>
      <c r="Q549" s="7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6"/>
      <c r="EU549" s="12"/>
    </row>
    <row r="550" spans="4:151" ht="15.75" customHeight="1">
      <c r="D550" s="17"/>
      <c r="E550" s="13"/>
      <c r="F550" s="1"/>
      <c r="Q550" s="7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6"/>
      <c r="EU550" s="12"/>
    </row>
    <row r="551" spans="4:151" ht="15.75" customHeight="1">
      <c r="D551" s="17"/>
      <c r="E551" s="13"/>
      <c r="F551" s="1"/>
      <c r="Q551" s="7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6"/>
      <c r="EU551" s="12"/>
    </row>
    <row r="552" spans="4:151" ht="15.75" customHeight="1">
      <c r="D552" s="17"/>
      <c r="E552" s="13"/>
      <c r="F552" s="1"/>
      <c r="Q552" s="7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6"/>
      <c r="EU552" s="12"/>
    </row>
    <row r="553" spans="4:151" ht="15.75" customHeight="1">
      <c r="D553" s="17"/>
      <c r="E553" s="13"/>
      <c r="F553" s="1"/>
      <c r="Q553" s="7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6"/>
      <c r="EU553" s="12"/>
    </row>
    <row r="554" spans="4:151" ht="15.75" customHeight="1">
      <c r="D554" s="17"/>
      <c r="E554" s="13"/>
      <c r="F554" s="1"/>
      <c r="Q554" s="7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6"/>
      <c r="EU554" s="12"/>
    </row>
    <row r="555" spans="4:151" ht="15.75" customHeight="1">
      <c r="D555" s="17"/>
      <c r="E555" s="13"/>
      <c r="F555" s="1"/>
      <c r="Q555" s="7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6"/>
      <c r="EU555" s="12"/>
    </row>
    <row r="556" spans="4:151" ht="15.75" customHeight="1">
      <c r="D556" s="17"/>
      <c r="E556" s="13"/>
      <c r="F556" s="1"/>
      <c r="Q556" s="7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6"/>
      <c r="EU556" s="12"/>
    </row>
    <row r="557" spans="4:151" ht="15.75" customHeight="1">
      <c r="D557" s="17"/>
      <c r="E557" s="13"/>
      <c r="F557" s="1"/>
      <c r="Q557" s="7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6"/>
      <c r="EU557" s="12"/>
    </row>
    <row r="558" spans="4:151" ht="15.75" customHeight="1">
      <c r="D558" s="17"/>
      <c r="E558" s="13"/>
      <c r="F558" s="1"/>
      <c r="Q558" s="7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6"/>
      <c r="EU558" s="12"/>
    </row>
    <row r="559" spans="4:151" ht="15.75" customHeight="1">
      <c r="D559" s="17"/>
      <c r="E559" s="13"/>
      <c r="F559" s="1"/>
      <c r="Q559" s="7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6"/>
      <c r="EU559" s="12"/>
    </row>
    <row r="560" spans="4:151" ht="15.75" customHeight="1">
      <c r="D560" s="17"/>
      <c r="E560" s="13"/>
      <c r="F560" s="1"/>
      <c r="Q560" s="7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6"/>
      <c r="EU560" s="12"/>
    </row>
    <row r="561" spans="4:151" ht="15.75" customHeight="1">
      <c r="D561" s="17"/>
      <c r="E561" s="13"/>
      <c r="F561" s="1"/>
      <c r="Q561" s="7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6"/>
      <c r="EU561" s="12"/>
    </row>
    <row r="562" spans="4:151" ht="15.75" customHeight="1">
      <c r="D562" s="17"/>
      <c r="E562" s="13"/>
      <c r="F562" s="1"/>
      <c r="Q562" s="7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6"/>
      <c r="EU562" s="12"/>
    </row>
    <row r="563" spans="4:151" ht="15.75" customHeight="1">
      <c r="D563" s="17"/>
      <c r="E563" s="13"/>
      <c r="F563" s="1"/>
      <c r="Q563" s="7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6"/>
      <c r="EU563" s="12"/>
    </row>
    <row r="564" spans="4:151" ht="15.75" customHeight="1">
      <c r="D564" s="17"/>
      <c r="E564" s="13"/>
      <c r="F564" s="1"/>
      <c r="Q564" s="7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6"/>
      <c r="EU564" s="12"/>
    </row>
    <row r="565" spans="4:151" ht="15.75" customHeight="1">
      <c r="D565" s="17"/>
      <c r="E565" s="13"/>
      <c r="F565" s="1"/>
      <c r="Q565" s="7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6"/>
      <c r="EU565" s="12"/>
    </row>
    <row r="566" spans="4:151" ht="15.75" customHeight="1">
      <c r="D566" s="17"/>
      <c r="E566" s="13"/>
      <c r="F566" s="1"/>
      <c r="Q566" s="7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6"/>
      <c r="EU566" s="12"/>
    </row>
    <row r="567" spans="4:151" ht="15.75" customHeight="1">
      <c r="D567" s="17"/>
      <c r="E567" s="13"/>
      <c r="F567" s="1"/>
      <c r="Q567" s="7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6"/>
      <c r="EU567" s="12"/>
    </row>
    <row r="568" spans="4:151" ht="15.75" customHeight="1">
      <c r="D568" s="17"/>
      <c r="E568" s="13"/>
      <c r="F568" s="1"/>
      <c r="Q568" s="7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6"/>
      <c r="EU568" s="12"/>
    </row>
    <row r="569" spans="4:151" ht="15.75" customHeight="1">
      <c r="D569" s="17"/>
      <c r="E569" s="13"/>
      <c r="F569" s="1"/>
      <c r="Q569" s="7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6"/>
      <c r="EU569" s="12"/>
    </row>
    <row r="570" spans="4:151" ht="15.75" customHeight="1">
      <c r="D570" s="17"/>
      <c r="E570" s="13"/>
      <c r="F570" s="1"/>
      <c r="Q570" s="7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6"/>
      <c r="EU570" s="12"/>
    </row>
    <row r="571" spans="4:151" ht="15.75" customHeight="1">
      <c r="D571" s="17"/>
      <c r="E571" s="13"/>
      <c r="F571" s="1"/>
      <c r="Q571" s="7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6"/>
      <c r="EU571" s="12"/>
    </row>
    <row r="572" spans="4:151" ht="15.75" customHeight="1">
      <c r="D572" s="17"/>
      <c r="E572" s="13"/>
      <c r="F572" s="1"/>
      <c r="Q572" s="7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6"/>
      <c r="EU572" s="12"/>
    </row>
    <row r="573" spans="4:151" ht="15.75" customHeight="1">
      <c r="D573" s="17"/>
      <c r="E573" s="13"/>
      <c r="F573" s="1"/>
      <c r="Q573" s="7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6"/>
      <c r="EU573" s="12"/>
    </row>
    <row r="574" spans="4:151" ht="15.75" customHeight="1">
      <c r="D574" s="17"/>
      <c r="E574" s="13"/>
      <c r="F574" s="1"/>
      <c r="Q574" s="7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6"/>
      <c r="EU574" s="12"/>
    </row>
    <row r="575" spans="4:151" ht="15.75" customHeight="1">
      <c r="D575" s="17"/>
      <c r="E575" s="13"/>
      <c r="F575" s="1"/>
      <c r="Q575" s="7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6"/>
      <c r="EU575" s="12"/>
    </row>
    <row r="576" spans="4:151" ht="15.75" customHeight="1">
      <c r="D576" s="17"/>
      <c r="E576" s="13"/>
      <c r="F576" s="1"/>
      <c r="Q576" s="7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6"/>
      <c r="EU576" s="12"/>
    </row>
    <row r="577" spans="4:151" ht="15.75" customHeight="1">
      <c r="D577" s="17"/>
      <c r="E577" s="13"/>
      <c r="F577" s="1"/>
      <c r="Q577" s="7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6"/>
      <c r="EU577" s="12"/>
    </row>
    <row r="578" spans="4:151" ht="15.75" customHeight="1">
      <c r="D578" s="17"/>
      <c r="E578" s="13"/>
      <c r="F578" s="1"/>
      <c r="Q578" s="7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6"/>
      <c r="EU578" s="12"/>
    </row>
    <row r="579" spans="4:151" ht="15.75" customHeight="1">
      <c r="D579" s="17"/>
      <c r="E579" s="13"/>
      <c r="F579" s="1"/>
      <c r="Q579" s="7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6"/>
      <c r="EU579" s="12"/>
    </row>
    <row r="580" spans="4:151" ht="15.75" customHeight="1">
      <c r="D580" s="17"/>
      <c r="E580" s="13"/>
      <c r="F580" s="1"/>
      <c r="Q580" s="7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6"/>
      <c r="EU580" s="12"/>
    </row>
    <row r="581" spans="4:151" ht="15.75" customHeight="1">
      <c r="D581" s="17"/>
      <c r="E581" s="13"/>
      <c r="F581" s="1"/>
      <c r="Q581" s="7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6"/>
      <c r="EU581" s="12"/>
    </row>
    <row r="582" spans="4:151" ht="15.75" customHeight="1">
      <c r="D582" s="17"/>
      <c r="E582" s="13"/>
      <c r="F582" s="1"/>
      <c r="Q582" s="7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6"/>
      <c r="EU582" s="12"/>
    </row>
    <row r="583" spans="4:151" ht="15.75" customHeight="1">
      <c r="D583" s="17"/>
      <c r="E583" s="13"/>
      <c r="F583" s="1"/>
      <c r="Q583" s="7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6"/>
      <c r="EU583" s="12"/>
    </row>
    <row r="584" spans="4:151" ht="15.75" customHeight="1">
      <c r="D584" s="17"/>
      <c r="E584" s="13"/>
      <c r="F584" s="1"/>
      <c r="Q584" s="7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6"/>
      <c r="EU584" s="12"/>
    </row>
    <row r="585" spans="4:151" ht="15.75" customHeight="1">
      <c r="D585" s="17"/>
      <c r="E585" s="13"/>
      <c r="F585" s="1"/>
      <c r="Q585" s="7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6"/>
      <c r="EU585" s="12"/>
    </row>
    <row r="586" spans="4:151" ht="15.75" customHeight="1">
      <c r="D586" s="17"/>
      <c r="E586" s="13"/>
      <c r="F586" s="1"/>
      <c r="Q586" s="7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6"/>
      <c r="EU586" s="12"/>
    </row>
    <row r="587" spans="4:151" ht="15.75" customHeight="1">
      <c r="D587" s="17"/>
      <c r="E587" s="13"/>
      <c r="F587" s="1"/>
      <c r="Q587" s="7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6"/>
      <c r="EU587" s="12"/>
    </row>
    <row r="588" spans="4:151" ht="15.75" customHeight="1">
      <c r="D588" s="17"/>
      <c r="E588" s="13"/>
      <c r="F588" s="1"/>
      <c r="Q588" s="7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6"/>
      <c r="EU588" s="12"/>
    </row>
    <row r="589" spans="4:151" ht="15.75" customHeight="1">
      <c r="D589" s="17"/>
      <c r="E589" s="13"/>
      <c r="F589" s="1"/>
      <c r="Q589" s="7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6"/>
      <c r="EU589" s="12"/>
    </row>
    <row r="590" spans="4:151" ht="15.75" customHeight="1">
      <c r="D590" s="17"/>
      <c r="E590" s="13"/>
      <c r="F590" s="1"/>
      <c r="Q590" s="7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6"/>
      <c r="EU590" s="12"/>
    </row>
    <row r="591" spans="4:151" ht="15.75" customHeight="1">
      <c r="D591" s="17"/>
      <c r="E591" s="13"/>
      <c r="F591" s="1"/>
      <c r="Q591" s="7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6"/>
      <c r="EU591" s="12"/>
    </row>
    <row r="592" spans="4:151" ht="15.75" customHeight="1">
      <c r="D592" s="17"/>
      <c r="E592" s="13"/>
      <c r="F592" s="1"/>
      <c r="Q592" s="7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6"/>
      <c r="EU592" s="12"/>
    </row>
    <row r="593" spans="4:151" ht="15.75" customHeight="1">
      <c r="D593" s="17"/>
      <c r="E593" s="13"/>
      <c r="F593" s="1"/>
      <c r="Q593" s="7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6"/>
      <c r="EU593" s="12"/>
    </row>
    <row r="594" spans="4:151" ht="15.75" customHeight="1">
      <c r="D594" s="17"/>
      <c r="E594" s="13"/>
      <c r="F594" s="1"/>
      <c r="Q594" s="7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6"/>
      <c r="EU594" s="12"/>
    </row>
    <row r="595" spans="4:151" ht="15.75" customHeight="1">
      <c r="D595" s="17"/>
      <c r="E595" s="13"/>
      <c r="F595" s="1"/>
      <c r="Q595" s="7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6"/>
      <c r="EU595" s="12"/>
    </row>
    <row r="596" spans="4:151" ht="15.75" customHeight="1">
      <c r="D596" s="17"/>
      <c r="E596" s="13"/>
      <c r="F596" s="1"/>
      <c r="Q596" s="7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6"/>
      <c r="EU596" s="12"/>
    </row>
    <row r="597" spans="4:151" ht="15.75" customHeight="1">
      <c r="D597" s="17"/>
      <c r="E597" s="13"/>
      <c r="F597" s="1"/>
      <c r="Q597" s="7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6"/>
      <c r="EU597" s="12"/>
    </row>
    <row r="598" spans="4:151" ht="15.75" customHeight="1">
      <c r="D598" s="17"/>
      <c r="E598" s="13"/>
      <c r="F598" s="1"/>
      <c r="Q598" s="7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6"/>
      <c r="EU598" s="12"/>
    </row>
    <row r="599" spans="4:151" ht="15.75" customHeight="1">
      <c r="D599" s="17"/>
      <c r="E599" s="13"/>
      <c r="F599" s="1"/>
      <c r="Q599" s="7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6"/>
      <c r="EU599" s="12"/>
    </row>
    <row r="600" spans="4:151" ht="15.75" customHeight="1">
      <c r="D600" s="17"/>
      <c r="E600" s="13"/>
      <c r="F600" s="1"/>
      <c r="Q600" s="7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6"/>
      <c r="EU600" s="12"/>
    </row>
    <row r="601" spans="4:151" ht="15.75" customHeight="1">
      <c r="D601" s="17"/>
      <c r="E601" s="13"/>
      <c r="F601" s="1"/>
      <c r="Q601" s="7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6"/>
      <c r="EU601" s="12"/>
    </row>
    <row r="602" spans="4:151" ht="15.75" customHeight="1">
      <c r="D602" s="17"/>
      <c r="E602" s="13"/>
      <c r="F602" s="1"/>
      <c r="Q602" s="7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6"/>
      <c r="EU602" s="12"/>
    </row>
    <row r="603" spans="4:151" ht="15.75" customHeight="1">
      <c r="D603" s="17"/>
      <c r="E603" s="13"/>
      <c r="F603" s="1"/>
      <c r="Q603" s="7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6"/>
      <c r="EU603" s="12"/>
    </row>
    <row r="604" spans="4:151" ht="15.75" customHeight="1">
      <c r="D604" s="17"/>
      <c r="E604" s="13"/>
      <c r="F604" s="1"/>
      <c r="Q604" s="7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6"/>
      <c r="EU604" s="12"/>
    </row>
    <row r="605" spans="4:151" ht="15.75" customHeight="1">
      <c r="D605" s="17"/>
      <c r="E605" s="13"/>
      <c r="F605" s="1"/>
      <c r="Q605" s="7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6"/>
      <c r="EU605" s="12"/>
    </row>
    <row r="606" spans="4:151" ht="15.75" customHeight="1">
      <c r="D606" s="17"/>
      <c r="E606" s="13"/>
      <c r="F606" s="1"/>
      <c r="Q606" s="7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6"/>
      <c r="EU606" s="12"/>
    </row>
    <row r="607" spans="4:151" ht="15.75" customHeight="1">
      <c r="D607" s="17"/>
      <c r="E607" s="13"/>
      <c r="F607" s="1"/>
      <c r="Q607" s="7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6"/>
      <c r="EU607" s="12"/>
    </row>
    <row r="608" spans="4:151" ht="15.75" customHeight="1">
      <c r="D608" s="17"/>
      <c r="E608" s="13"/>
      <c r="F608" s="1"/>
      <c r="Q608" s="7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6"/>
      <c r="EU608" s="12"/>
    </row>
    <row r="609" spans="4:151" ht="15.75" customHeight="1">
      <c r="D609" s="17"/>
      <c r="E609" s="13"/>
      <c r="F609" s="1"/>
      <c r="Q609" s="7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6"/>
      <c r="EU609" s="12"/>
    </row>
    <row r="610" spans="4:151" ht="15.75" customHeight="1">
      <c r="D610" s="17"/>
      <c r="E610" s="13"/>
      <c r="F610" s="1"/>
      <c r="Q610" s="7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6"/>
      <c r="EU610" s="12"/>
    </row>
    <row r="611" spans="4:151" ht="15.75" customHeight="1">
      <c r="D611" s="17"/>
      <c r="E611" s="13"/>
      <c r="F611" s="1"/>
      <c r="Q611" s="7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6"/>
      <c r="EU611" s="12"/>
    </row>
    <row r="612" spans="4:151" ht="15.75" customHeight="1">
      <c r="D612" s="17"/>
      <c r="E612" s="13"/>
      <c r="F612" s="1"/>
      <c r="Q612" s="7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6"/>
      <c r="EU612" s="12"/>
    </row>
    <row r="613" spans="4:151" ht="15.75" customHeight="1">
      <c r="D613" s="17"/>
      <c r="E613" s="13"/>
      <c r="F613" s="1"/>
      <c r="Q613" s="7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6"/>
      <c r="EU613" s="12"/>
    </row>
    <row r="614" spans="4:151" ht="15.75" customHeight="1">
      <c r="D614" s="17"/>
      <c r="E614" s="13"/>
      <c r="F614" s="1"/>
      <c r="Q614" s="7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6"/>
      <c r="EU614" s="12"/>
    </row>
    <row r="615" spans="4:151" ht="15.75" customHeight="1">
      <c r="D615" s="17"/>
      <c r="E615" s="13"/>
      <c r="F615" s="1"/>
      <c r="Q615" s="7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6"/>
      <c r="EU615" s="12"/>
    </row>
    <row r="616" spans="4:151" ht="15.75" customHeight="1">
      <c r="D616" s="17"/>
      <c r="E616" s="13"/>
      <c r="F616" s="1"/>
      <c r="Q616" s="7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6"/>
      <c r="EU616" s="12"/>
    </row>
    <row r="617" spans="4:151" ht="15.75" customHeight="1">
      <c r="D617" s="17"/>
      <c r="E617" s="13"/>
      <c r="F617" s="1"/>
      <c r="Q617" s="7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6"/>
      <c r="EU617" s="12"/>
    </row>
    <row r="618" spans="4:151" ht="15.75" customHeight="1">
      <c r="D618" s="17"/>
      <c r="E618" s="13"/>
      <c r="F618" s="1"/>
      <c r="Q618" s="7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6"/>
      <c r="EU618" s="12"/>
    </row>
    <row r="619" spans="4:151" ht="15.75" customHeight="1">
      <c r="D619" s="17"/>
      <c r="E619" s="13"/>
      <c r="F619" s="1"/>
      <c r="Q619" s="7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6"/>
      <c r="EU619" s="12"/>
    </row>
    <row r="620" spans="4:151" ht="15.75" customHeight="1">
      <c r="D620" s="17"/>
      <c r="E620" s="13"/>
      <c r="F620" s="1"/>
      <c r="Q620" s="7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6"/>
      <c r="EU620" s="12"/>
    </row>
    <row r="621" spans="4:151" ht="15.75" customHeight="1">
      <c r="D621" s="17"/>
      <c r="E621" s="13"/>
      <c r="F621" s="1"/>
      <c r="Q621" s="7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6"/>
      <c r="EU621" s="12"/>
    </row>
    <row r="622" spans="4:151" ht="15.75" customHeight="1">
      <c r="D622" s="17"/>
      <c r="E622" s="13"/>
      <c r="F622" s="1"/>
      <c r="Q622" s="7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6"/>
      <c r="EU622" s="12"/>
    </row>
    <row r="623" spans="4:151" ht="15.75" customHeight="1">
      <c r="D623" s="17"/>
      <c r="E623" s="13"/>
      <c r="F623" s="1"/>
      <c r="Q623" s="7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6"/>
      <c r="EU623" s="12"/>
    </row>
    <row r="624" spans="4:151" ht="15.75" customHeight="1">
      <c r="D624" s="17"/>
      <c r="E624" s="13"/>
      <c r="F624" s="1"/>
      <c r="Q624" s="7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6"/>
      <c r="EU624" s="12"/>
    </row>
    <row r="625" spans="4:151" ht="15.75" customHeight="1">
      <c r="D625" s="17"/>
      <c r="E625" s="13"/>
      <c r="F625" s="1"/>
      <c r="Q625" s="7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6"/>
      <c r="EU625" s="12"/>
    </row>
    <row r="626" spans="4:151" ht="15.75" customHeight="1">
      <c r="D626" s="17"/>
      <c r="E626" s="13"/>
      <c r="F626" s="1"/>
      <c r="Q626" s="7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6"/>
      <c r="EU626" s="12"/>
    </row>
    <row r="627" spans="4:151" ht="15.75" customHeight="1">
      <c r="D627" s="17"/>
      <c r="E627" s="13"/>
      <c r="F627" s="1"/>
      <c r="Q627" s="7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6"/>
      <c r="EU627" s="12"/>
    </row>
    <row r="628" spans="4:151" ht="15.75" customHeight="1">
      <c r="D628" s="17"/>
      <c r="E628" s="13"/>
      <c r="F628" s="1"/>
      <c r="Q628" s="7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6"/>
      <c r="EU628" s="12"/>
    </row>
    <row r="629" spans="4:151" ht="15.75" customHeight="1">
      <c r="D629" s="17"/>
      <c r="E629" s="13"/>
      <c r="F629" s="1"/>
      <c r="Q629" s="7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6"/>
      <c r="EU629" s="12"/>
    </row>
    <row r="630" spans="4:151" ht="15.75" customHeight="1">
      <c r="D630" s="17"/>
      <c r="E630" s="13"/>
      <c r="F630" s="1"/>
      <c r="Q630" s="7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6"/>
      <c r="EU630" s="12"/>
    </row>
    <row r="631" spans="4:151" ht="15.75" customHeight="1">
      <c r="D631" s="17"/>
      <c r="E631" s="13"/>
      <c r="F631" s="1"/>
      <c r="Q631" s="7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6"/>
      <c r="EU631" s="12"/>
    </row>
    <row r="632" spans="4:151" ht="15.75" customHeight="1">
      <c r="D632" s="17"/>
      <c r="E632" s="13"/>
      <c r="F632" s="1"/>
      <c r="Q632" s="7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6"/>
      <c r="EU632" s="12"/>
    </row>
    <row r="633" spans="4:151" ht="15.75" customHeight="1">
      <c r="D633" s="17"/>
      <c r="E633" s="13"/>
      <c r="F633" s="1"/>
      <c r="Q633" s="7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6"/>
      <c r="EU633" s="12"/>
    </row>
    <row r="634" spans="4:151" ht="15.75" customHeight="1">
      <c r="D634" s="17"/>
      <c r="E634" s="13"/>
      <c r="F634" s="1"/>
      <c r="Q634" s="7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6"/>
      <c r="EU634" s="12"/>
    </row>
    <row r="635" spans="4:151" ht="15.75" customHeight="1">
      <c r="D635" s="17"/>
      <c r="E635" s="13"/>
      <c r="F635" s="1"/>
      <c r="Q635" s="7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6"/>
      <c r="EU635" s="12"/>
    </row>
    <row r="636" spans="4:151" ht="15.75" customHeight="1">
      <c r="D636" s="17"/>
      <c r="E636" s="13"/>
      <c r="F636" s="1"/>
      <c r="Q636" s="7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6"/>
      <c r="EU636" s="12"/>
    </row>
    <row r="637" spans="4:151" ht="15.75" customHeight="1">
      <c r="D637" s="17"/>
      <c r="E637" s="13"/>
      <c r="F637" s="1"/>
      <c r="Q637" s="7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6"/>
      <c r="EU637" s="12"/>
    </row>
    <row r="638" spans="4:151" ht="15.75" customHeight="1">
      <c r="D638" s="17"/>
      <c r="E638" s="13"/>
      <c r="F638" s="1"/>
      <c r="Q638" s="7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6"/>
      <c r="EU638" s="12"/>
    </row>
    <row r="639" spans="4:151" ht="15.75" customHeight="1">
      <c r="D639" s="17"/>
      <c r="E639" s="13"/>
      <c r="F639" s="1"/>
      <c r="Q639" s="7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6"/>
      <c r="EU639" s="12"/>
    </row>
    <row r="640" spans="4:151" ht="15.75" customHeight="1">
      <c r="D640" s="17"/>
      <c r="E640" s="13"/>
      <c r="F640" s="1"/>
      <c r="Q640" s="7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6"/>
      <c r="EU640" s="12"/>
    </row>
    <row r="641" spans="4:151" ht="15.75" customHeight="1">
      <c r="D641" s="17"/>
      <c r="E641" s="13"/>
      <c r="F641" s="1"/>
      <c r="Q641" s="7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6"/>
      <c r="EU641" s="12"/>
    </row>
    <row r="642" spans="4:151" ht="15.75" customHeight="1">
      <c r="D642" s="17"/>
      <c r="E642" s="13"/>
      <c r="F642" s="1"/>
      <c r="Q642" s="7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6"/>
      <c r="EU642" s="12"/>
    </row>
    <row r="643" spans="4:151" ht="15.75" customHeight="1">
      <c r="D643" s="17"/>
      <c r="E643" s="13"/>
      <c r="F643" s="1"/>
      <c r="Q643" s="7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6"/>
      <c r="EU643" s="12"/>
    </row>
    <row r="644" spans="4:151" ht="15.75" customHeight="1">
      <c r="D644" s="17"/>
      <c r="E644" s="13"/>
      <c r="F644" s="1"/>
      <c r="Q644" s="7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6"/>
      <c r="EU644" s="12"/>
    </row>
    <row r="645" spans="4:151" ht="15.75" customHeight="1">
      <c r="D645" s="17"/>
      <c r="E645" s="13"/>
      <c r="F645" s="1"/>
      <c r="Q645" s="7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6"/>
      <c r="EU645" s="12"/>
    </row>
    <row r="646" spans="4:151" ht="15.75" customHeight="1">
      <c r="D646" s="17"/>
      <c r="E646" s="13"/>
      <c r="F646" s="1"/>
      <c r="Q646" s="7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6"/>
      <c r="EU646" s="12"/>
    </row>
    <row r="647" spans="4:151" ht="15.75" customHeight="1">
      <c r="D647" s="17"/>
      <c r="E647" s="13"/>
      <c r="F647" s="1"/>
      <c r="Q647" s="7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6"/>
      <c r="EU647" s="12"/>
    </row>
    <row r="648" spans="4:151" ht="15.75" customHeight="1">
      <c r="D648" s="17"/>
      <c r="E648" s="13"/>
      <c r="F648" s="1"/>
      <c r="Q648" s="7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6"/>
      <c r="EU648" s="12"/>
    </row>
    <row r="649" spans="4:151" ht="15.75" customHeight="1">
      <c r="D649" s="17"/>
      <c r="E649" s="13"/>
      <c r="F649" s="1"/>
      <c r="Q649" s="7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6"/>
      <c r="EU649" s="12"/>
    </row>
    <row r="650" spans="4:151" ht="15.75" customHeight="1">
      <c r="D650" s="17"/>
      <c r="E650" s="13"/>
      <c r="F650" s="1"/>
      <c r="Q650" s="7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6"/>
      <c r="EU650" s="12"/>
    </row>
    <row r="651" spans="4:151" ht="15.75" customHeight="1">
      <c r="D651" s="17"/>
      <c r="E651" s="13"/>
      <c r="F651" s="1"/>
      <c r="Q651" s="7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6"/>
      <c r="EU651" s="12"/>
    </row>
    <row r="652" spans="4:151" ht="15.75" customHeight="1">
      <c r="D652" s="17"/>
      <c r="E652" s="13"/>
      <c r="F652" s="1"/>
      <c r="Q652" s="7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6"/>
      <c r="EU652" s="12"/>
    </row>
    <row r="653" spans="4:151" ht="15.75" customHeight="1">
      <c r="D653" s="17"/>
      <c r="E653" s="13"/>
      <c r="F653" s="1"/>
      <c r="Q653" s="7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6"/>
      <c r="EU653" s="12"/>
    </row>
    <row r="654" spans="4:151" ht="15.75" customHeight="1">
      <c r="D654" s="17"/>
      <c r="E654" s="13"/>
      <c r="F654" s="1"/>
      <c r="Q654" s="7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6"/>
      <c r="EU654" s="12"/>
    </row>
    <row r="655" spans="4:151" ht="15.75" customHeight="1">
      <c r="D655" s="17"/>
      <c r="E655" s="13"/>
      <c r="F655" s="1"/>
      <c r="Q655" s="7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6"/>
      <c r="EU655" s="12"/>
    </row>
    <row r="656" spans="4:151" ht="15.75" customHeight="1">
      <c r="D656" s="17"/>
      <c r="E656" s="13"/>
      <c r="F656" s="1"/>
      <c r="Q656" s="7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6"/>
      <c r="EU656" s="12"/>
    </row>
    <row r="657" spans="4:151" ht="15.75" customHeight="1">
      <c r="D657" s="17"/>
      <c r="E657" s="13"/>
      <c r="F657" s="1"/>
      <c r="Q657" s="7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6"/>
      <c r="EU657" s="12"/>
    </row>
    <row r="658" spans="4:151" ht="15.75" customHeight="1">
      <c r="D658" s="17"/>
      <c r="E658" s="13"/>
      <c r="F658" s="1"/>
      <c r="Q658" s="7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6"/>
      <c r="EU658" s="12"/>
    </row>
    <row r="659" spans="4:151" ht="15.75" customHeight="1">
      <c r="D659" s="17"/>
      <c r="E659" s="13"/>
      <c r="F659" s="1"/>
      <c r="Q659" s="7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6"/>
      <c r="EU659" s="12"/>
    </row>
    <row r="660" spans="4:151" ht="15.75" customHeight="1">
      <c r="D660" s="17"/>
      <c r="E660" s="13"/>
      <c r="F660" s="1"/>
      <c r="Q660" s="7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6"/>
      <c r="EU660" s="12"/>
    </row>
    <row r="661" spans="4:151" ht="15.75" customHeight="1">
      <c r="D661" s="17"/>
      <c r="E661" s="13"/>
      <c r="F661" s="1"/>
      <c r="Q661" s="7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6"/>
      <c r="EU661" s="12"/>
    </row>
    <row r="662" spans="4:151" ht="15.75" customHeight="1">
      <c r="D662" s="17"/>
      <c r="E662" s="13"/>
      <c r="F662" s="1"/>
      <c r="Q662" s="7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6"/>
      <c r="EU662" s="12"/>
    </row>
    <row r="663" spans="4:151" ht="15.75" customHeight="1">
      <c r="D663" s="17"/>
      <c r="E663" s="13"/>
      <c r="F663" s="1"/>
      <c r="Q663" s="7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6"/>
      <c r="EU663" s="12"/>
    </row>
    <row r="664" spans="4:151" ht="15.75" customHeight="1">
      <c r="D664" s="17"/>
      <c r="E664" s="13"/>
      <c r="F664" s="1"/>
      <c r="Q664" s="7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6"/>
      <c r="EU664" s="12"/>
    </row>
    <row r="665" spans="4:151" ht="15.75" customHeight="1">
      <c r="D665" s="17"/>
      <c r="E665" s="13"/>
      <c r="F665" s="1"/>
      <c r="Q665" s="7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6"/>
      <c r="EU665" s="12"/>
    </row>
    <row r="666" spans="4:151" ht="15.75" customHeight="1">
      <c r="D666" s="17"/>
      <c r="E666" s="13"/>
      <c r="F666" s="1"/>
      <c r="Q666" s="7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6"/>
      <c r="EU666" s="12"/>
    </row>
    <row r="667" spans="4:151" ht="15.75" customHeight="1">
      <c r="D667" s="17"/>
      <c r="E667" s="13"/>
      <c r="F667" s="1"/>
      <c r="Q667" s="7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6"/>
      <c r="EU667" s="12"/>
    </row>
    <row r="668" spans="4:151" ht="15.75" customHeight="1">
      <c r="D668" s="17"/>
      <c r="E668" s="13"/>
      <c r="F668" s="1"/>
      <c r="Q668" s="7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6"/>
      <c r="EU668" s="12"/>
    </row>
    <row r="669" spans="4:151" ht="15.75" customHeight="1">
      <c r="D669" s="17"/>
      <c r="E669" s="13"/>
      <c r="F669" s="1"/>
      <c r="Q669" s="7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6"/>
      <c r="EU669" s="12"/>
    </row>
    <row r="670" spans="4:151" ht="15.75" customHeight="1">
      <c r="D670" s="17"/>
      <c r="E670" s="13"/>
      <c r="F670" s="1"/>
      <c r="Q670" s="7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6"/>
      <c r="EU670" s="12"/>
    </row>
    <row r="671" spans="4:151" ht="15.75" customHeight="1">
      <c r="D671" s="17"/>
      <c r="E671" s="13"/>
      <c r="F671" s="1"/>
      <c r="Q671" s="7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6"/>
      <c r="EU671" s="12"/>
    </row>
    <row r="672" spans="4:151" ht="15.75" customHeight="1">
      <c r="D672" s="17"/>
      <c r="E672" s="13"/>
      <c r="F672" s="1"/>
      <c r="Q672" s="7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6"/>
      <c r="EU672" s="12"/>
    </row>
    <row r="673" spans="4:151" ht="15.75" customHeight="1">
      <c r="D673" s="17"/>
      <c r="E673" s="13"/>
      <c r="F673" s="1"/>
      <c r="Q673" s="7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6"/>
      <c r="EU673" s="12"/>
    </row>
    <row r="674" spans="4:151" ht="15.75" customHeight="1">
      <c r="D674" s="17"/>
      <c r="E674" s="13"/>
      <c r="F674" s="1"/>
      <c r="Q674" s="7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6"/>
      <c r="EU674" s="12"/>
    </row>
    <row r="675" spans="4:151" ht="15.75" customHeight="1">
      <c r="D675" s="17"/>
      <c r="E675" s="13"/>
      <c r="F675" s="1"/>
      <c r="Q675" s="7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6"/>
      <c r="EU675" s="12"/>
    </row>
    <row r="676" spans="4:151" ht="15.75" customHeight="1">
      <c r="D676" s="17"/>
      <c r="E676" s="13"/>
      <c r="F676" s="1"/>
      <c r="Q676" s="7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6"/>
      <c r="EU676" s="12"/>
    </row>
    <row r="677" spans="4:151" ht="15.75" customHeight="1">
      <c r="D677" s="17"/>
      <c r="E677" s="13"/>
      <c r="F677" s="1"/>
      <c r="Q677" s="7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6"/>
      <c r="EU677" s="12"/>
    </row>
    <row r="678" spans="4:151" ht="15.75" customHeight="1">
      <c r="D678" s="17"/>
      <c r="E678" s="13"/>
      <c r="F678" s="1"/>
      <c r="Q678" s="7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6"/>
      <c r="EU678" s="12"/>
    </row>
    <row r="679" spans="4:151" ht="15.75" customHeight="1">
      <c r="D679" s="17"/>
      <c r="E679" s="13"/>
      <c r="F679" s="1"/>
      <c r="Q679" s="7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6"/>
      <c r="EU679" s="12"/>
    </row>
    <row r="680" spans="4:151" ht="15.75" customHeight="1">
      <c r="D680" s="17"/>
      <c r="E680" s="13"/>
      <c r="F680" s="1"/>
      <c r="Q680" s="7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6"/>
      <c r="EU680" s="12"/>
    </row>
    <row r="681" spans="4:151" ht="15.75" customHeight="1">
      <c r="D681" s="17"/>
      <c r="E681" s="13"/>
      <c r="F681" s="1"/>
      <c r="Q681" s="7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6"/>
      <c r="EU681" s="12"/>
    </row>
    <row r="682" spans="4:151" ht="15.75" customHeight="1">
      <c r="D682" s="17"/>
      <c r="E682" s="13"/>
      <c r="F682" s="1"/>
      <c r="Q682" s="7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6"/>
      <c r="EU682" s="12"/>
    </row>
    <row r="683" spans="4:151" ht="15.75" customHeight="1">
      <c r="D683" s="17"/>
      <c r="E683" s="13"/>
      <c r="F683" s="1"/>
      <c r="Q683" s="7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6"/>
      <c r="EU683" s="12"/>
    </row>
    <row r="684" spans="4:151" ht="15.75" customHeight="1">
      <c r="D684" s="17"/>
      <c r="E684" s="13"/>
      <c r="F684" s="1"/>
      <c r="Q684" s="7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6"/>
      <c r="EU684" s="12"/>
    </row>
    <row r="685" spans="4:151" ht="15.75" customHeight="1">
      <c r="D685" s="17"/>
      <c r="E685" s="13"/>
      <c r="F685" s="1"/>
      <c r="Q685" s="7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6"/>
      <c r="EU685" s="12"/>
    </row>
    <row r="686" spans="4:151" ht="15.75" customHeight="1">
      <c r="D686" s="17"/>
      <c r="E686" s="13"/>
      <c r="F686" s="1"/>
      <c r="Q686" s="7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6"/>
      <c r="EU686" s="12"/>
    </row>
    <row r="687" spans="4:151" ht="15.75" customHeight="1">
      <c r="D687" s="17"/>
      <c r="E687" s="13"/>
      <c r="F687" s="1"/>
      <c r="Q687" s="7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6"/>
      <c r="EU687" s="12"/>
    </row>
    <row r="688" spans="4:151" ht="15.75" customHeight="1">
      <c r="D688" s="17"/>
      <c r="E688" s="13"/>
      <c r="F688" s="1"/>
      <c r="Q688" s="7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6"/>
      <c r="EU688" s="12"/>
    </row>
    <row r="689" spans="4:151" ht="15.75" customHeight="1">
      <c r="D689" s="17"/>
      <c r="E689" s="13"/>
      <c r="F689" s="1"/>
      <c r="Q689" s="7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6"/>
      <c r="EU689" s="12"/>
    </row>
    <row r="690" spans="4:151" ht="15.75" customHeight="1">
      <c r="D690" s="17"/>
      <c r="E690" s="13"/>
      <c r="F690" s="1"/>
      <c r="Q690" s="7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6"/>
      <c r="EU690" s="12"/>
    </row>
    <row r="691" spans="4:151" ht="15.75" customHeight="1">
      <c r="D691" s="17"/>
      <c r="E691" s="13"/>
      <c r="F691" s="1"/>
      <c r="Q691" s="7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6"/>
      <c r="EU691" s="12"/>
    </row>
    <row r="692" spans="4:151" ht="15.75" customHeight="1">
      <c r="D692" s="17"/>
      <c r="E692" s="13"/>
      <c r="F692" s="1"/>
      <c r="Q692" s="7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6"/>
      <c r="EU692" s="12"/>
    </row>
    <row r="693" spans="4:151" ht="15.75" customHeight="1">
      <c r="D693" s="17"/>
      <c r="E693" s="13"/>
      <c r="F693" s="1"/>
      <c r="Q693" s="7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6"/>
      <c r="EU693" s="12"/>
    </row>
    <row r="694" spans="4:151" ht="15.75" customHeight="1">
      <c r="D694" s="17"/>
      <c r="E694" s="13"/>
      <c r="F694" s="1"/>
      <c r="Q694" s="7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6"/>
      <c r="EU694" s="12"/>
    </row>
    <row r="695" spans="4:151" ht="15.75" customHeight="1">
      <c r="D695" s="17"/>
      <c r="E695" s="13"/>
      <c r="F695" s="1"/>
      <c r="Q695" s="7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6"/>
      <c r="EU695" s="12"/>
    </row>
    <row r="696" spans="4:151" ht="15.75" customHeight="1">
      <c r="D696" s="17"/>
      <c r="E696" s="13"/>
      <c r="F696" s="1"/>
      <c r="Q696" s="7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6"/>
      <c r="EU696" s="12"/>
    </row>
    <row r="697" spans="4:151" ht="15.75" customHeight="1">
      <c r="D697" s="17"/>
      <c r="E697" s="13"/>
      <c r="F697" s="1"/>
      <c r="Q697" s="7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6"/>
      <c r="EU697" s="12"/>
    </row>
    <row r="698" spans="4:151" ht="15.75" customHeight="1">
      <c r="D698" s="17"/>
      <c r="E698" s="13"/>
      <c r="F698" s="1"/>
      <c r="Q698" s="7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6"/>
      <c r="EU698" s="12"/>
    </row>
    <row r="699" spans="4:151" ht="15.75" customHeight="1">
      <c r="D699" s="17"/>
      <c r="E699" s="13"/>
      <c r="F699" s="1"/>
      <c r="Q699" s="7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6"/>
      <c r="EU699" s="12"/>
    </row>
    <row r="700" spans="4:151" ht="15.75" customHeight="1">
      <c r="D700" s="17"/>
      <c r="E700" s="13"/>
      <c r="F700" s="1"/>
      <c r="Q700" s="7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6"/>
      <c r="EU700" s="12"/>
    </row>
    <row r="701" spans="4:151" ht="15.75" customHeight="1">
      <c r="D701" s="17"/>
      <c r="E701" s="13"/>
      <c r="F701" s="1"/>
      <c r="Q701" s="7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6"/>
      <c r="EU701" s="12"/>
    </row>
    <row r="702" spans="4:151" ht="15.75" customHeight="1">
      <c r="D702" s="17"/>
      <c r="E702" s="13"/>
      <c r="F702" s="1"/>
      <c r="Q702" s="7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6"/>
      <c r="EU702" s="12"/>
    </row>
    <row r="703" spans="4:151" ht="15.75" customHeight="1">
      <c r="D703" s="17"/>
      <c r="E703" s="13"/>
      <c r="F703" s="1"/>
      <c r="Q703" s="7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6"/>
      <c r="EU703" s="12"/>
    </row>
    <row r="704" spans="4:151" ht="15.75" customHeight="1">
      <c r="D704" s="17"/>
      <c r="E704" s="13"/>
      <c r="F704" s="1"/>
      <c r="Q704" s="7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6"/>
      <c r="EU704" s="12"/>
    </row>
    <row r="705" spans="4:151" ht="15.75" customHeight="1">
      <c r="D705" s="17"/>
      <c r="E705" s="13"/>
      <c r="F705" s="1"/>
      <c r="Q705" s="7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6"/>
      <c r="EU705" s="12"/>
    </row>
    <row r="706" spans="4:151" ht="15.75" customHeight="1">
      <c r="D706" s="17"/>
      <c r="E706" s="13"/>
      <c r="F706" s="1"/>
      <c r="Q706" s="7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6"/>
      <c r="EU706" s="12"/>
    </row>
    <row r="707" spans="4:151" ht="15.75" customHeight="1">
      <c r="D707" s="17"/>
      <c r="E707" s="13"/>
      <c r="F707" s="1"/>
      <c r="Q707" s="7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6"/>
      <c r="EU707" s="12"/>
    </row>
    <row r="708" spans="4:151" ht="15.75" customHeight="1">
      <c r="D708" s="17"/>
      <c r="E708" s="13"/>
      <c r="F708" s="1"/>
      <c r="Q708" s="7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6"/>
      <c r="EU708" s="12"/>
    </row>
    <row r="709" spans="4:151" ht="15.75" customHeight="1">
      <c r="D709" s="17"/>
      <c r="E709" s="13"/>
      <c r="F709" s="1"/>
      <c r="Q709" s="7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6"/>
      <c r="EU709" s="12"/>
    </row>
    <row r="710" spans="4:151" ht="15.75" customHeight="1">
      <c r="D710" s="17"/>
      <c r="E710" s="13"/>
      <c r="F710" s="1"/>
      <c r="Q710" s="7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6"/>
      <c r="EU710" s="12"/>
    </row>
    <row r="711" spans="4:151" ht="15.75" customHeight="1">
      <c r="D711" s="17"/>
      <c r="E711" s="13"/>
      <c r="F711" s="1"/>
      <c r="Q711" s="7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6"/>
      <c r="EU711" s="12"/>
    </row>
    <row r="712" spans="4:151" ht="15.75" customHeight="1">
      <c r="D712" s="17"/>
      <c r="E712" s="13"/>
      <c r="F712" s="1"/>
      <c r="Q712" s="7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6"/>
      <c r="EU712" s="12"/>
    </row>
    <row r="713" spans="4:151" ht="15.75" customHeight="1">
      <c r="D713" s="17"/>
      <c r="E713" s="13"/>
      <c r="F713" s="1"/>
      <c r="Q713" s="7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6"/>
      <c r="EU713" s="12"/>
    </row>
    <row r="714" spans="4:151" ht="15.75" customHeight="1">
      <c r="D714" s="17"/>
      <c r="E714" s="13"/>
      <c r="F714" s="1"/>
      <c r="Q714" s="7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6"/>
      <c r="EU714" s="12"/>
    </row>
    <row r="715" spans="4:151" ht="15.75" customHeight="1">
      <c r="D715" s="17"/>
      <c r="E715" s="13"/>
      <c r="F715" s="1"/>
      <c r="Q715" s="7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6"/>
      <c r="EU715" s="12"/>
    </row>
    <row r="716" spans="4:151" ht="15.75" customHeight="1">
      <c r="D716" s="17"/>
      <c r="E716" s="13"/>
      <c r="F716" s="1"/>
      <c r="Q716" s="7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6"/>
      <c r="EU716" s="12"/>
    </row>
    <row r="717" spans="4:151" ht="15.75" customHeight="1">
      <c r="D717" s="17"/>
      <c r="E717" s="13"/>
      <c r="F717" s="1"/>
      <c r="Q717" s="7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6"/>
      <c r="EU717" s="12"/>
    </row>
    <row r="718" spans="4:151" ht="15.75" customHeight="1">
      <c r="D718" s="17"/>
      <c r="E718" s="13"/>
      <c r="F718" s="1"/>
      <c r="Q718" s="7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6"/>
      <c r="EU718" s="12"/>
    </row>
    <row r="719" spans="4:151" ht="15.75" customHeight="1">
      <c r="D719" s="17"/>
      <c r="E719" s="13"/>
      <c r="F719" s="1"/>
      <c r="Q719" s="7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6"/>
      <c r="EU719" s="12"/>
    </row>
    <row r="720" spans="4:151" ht="15.75" customHeight="1">
      <c r="D720" s="17"/>
      <c r="E720" s="13"/>
      <c r="F720" s="1"/>
      <c r="Q720" s="7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6"/>
      <c r="EU720" s="12"/>
    </row>
    <row r="721" spans="4:151" ht="15.75" customHeight="1">
      <c r="D721" s="17"/>
      <c r="E721" s="13"/>
      <c r="F721" s="1"/>
      <c r="Q721" s="7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6"/>
      <c r="EU721" s="12"/>
    </row>
    <row r="722" spans="4:151" ht="15.75" customHeight="1">
      <c r="D722" s="17"/>
      <c r="E722" s="13"/>
      <c r="F722" s="1"/>
      <c r="Q722" s="7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6"/>
      <c r="EU722" s="12"/>
    </row>
    <row r="723" spans="4:151" ht="15.75" customHeight="1">
      <c r="D723" s="17"/>
      <c r="E723" s="13"/>
      <c r="F723" s="1"/>
      <c r="Q723" s="7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6"/>
      <c r="EU723" s="12"/>
    </row>
    <row r="724" spans="4:151" ht="15.75" customHeight="1">
      <c r="D724" s="17"/>
      <c r="E724" s="13"/>
      <c r="F724" s="1"/>
      <c r="Q724" s="7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6"/>
      <c r="EU724" s="12"/>
    </row>
    <row r="725" spans="4:151" ht="15.75" customHeight="1">
      <c r="D725" s="17"/>
      <c r="E725" s="13"/>
      <c r="F725" s="1"/>
      <c r="Q725" s="7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6"/>
      <c r="EU725" s="12"/>
    </row>
    <row r="726" spans="4:151" ht="15.75" customHeight="1">
      <c r="D726" s="17"/>
      <c r="E726" s="13"/>
      <c r="F726" s="1"/>
      <c r="Q726" s="7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6"/>
      <c r="EU726" s="12"/>
    </row>
    <row r="727" spans="4:151" ht="15.75" customHeight="1">
      <c r="D727" s="17"/>
      <c r="E727" s="13"/>
      <c r="F727" s="1"/>
      <c r="Q727" s="7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6"/>
      <c r="EU727" s="12"/>
    </row>
    <row r="728" spans="4:151" ht="15.75" customHeight="1">
      <c r="D728" s="17"/>
      <c r="E728" s="13"/>
      <c r="F728" s="1"/>
      <c r="Q728" s="7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6"/>
      <c r="EU728" s="12"/>
    </row>
    <row r="729" spans="4:151" ht="15.75" customHeight="1">
      <c r="D729" s="17"/>
      <c r="E729" s="13"/>
      <c r="F729" s="1"/>
      <c r="Q729" s="7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6"/>
      <c r="EU729" s="12"/>
    </row>
    <row r="730" spans="4:151" ht="15.75" customHeight="1">
      <c r="D730" s="17"/>
      <c r="E730" s="13"/>
      <c r="F730" s="1"/>
      <c r="Q730" s="7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6"/>
      <c r="EU730" s="12"/>
    </row>
    <row r="731" spans="4:151" ht="15.75" customHeight="1">
      <c r="D731" s="17"/>
      <c r="E731" s="13"/>
      <c r="F731" s="1"/>
      <c r="Q731" s="7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6"/>
      <c r="EU731" s="12"/>
    </row>
    <row r="732" spans="4:151" ht="15.75" customHeight="1">
      <c r="D732" s="17"/>
      <c r="E732" s="13"/>
      <c r="F732" s="1"/>
      <c r="Q732" s="7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6"/>
      <c r="EU732" s="12"/>
    </row>
    <row r="733" spans="4:151" ht="15.75" customHeight="1">
      <c r="D733" s="17"/>
      <c r="E733" s="13"/>
      <c r="F733" s="1"/>
      <c r="Q733" s="7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6"/>
      <c r="EU733" s="12"/>
    </row>
    <row r="734" spans="4:151" ht="15.75" customHeight="1">
      <c r="D734" s="17"/>
      <c r="E734" s="13"/>
      <c r="F734" s="1"/>
      <c r="Q734" s="7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6"/>
      <c r="EU734" s="12"/>
    </row>
    <row r="735" spans="4:151" ht="15.75" customHeight="1">
      <c r="D735" s="17"/>
      <c r="E735" s="13"/>
      <c r="F735" s="1"/>
      <c r="Q735" s="7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6"/>
      <c r="EU735" s="12"/>
    </row>
    <row r="736" spans="4:151" ht="15.75" customHeight="1">
      <c r="D736" s="17"/>
      <c r="E736" s="13"/>
      <c r="F736" s="1"/>
      <c r="Q736" s="7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6"/>
      <c r="EU736" s="12"/>
    </row>
    <row r="737" spans="4:151" ht="15.75" customHeight="1">
      <c r="D737" s="17"/>
      <c r="E737" s="13"/>
      <c r="F737" s="1"/>
      <c r="Q737" s="7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6"/>
      <c r="EU737" s="12"/>
    </row>
    <row r="738" spans="4:151" ht="15.75" customHeight="1">
      <c r="D738" s="17"/>
      <c r="E738" s="13"/>
      <c r="F738" s="1"/>
      <c r="Q738" s="7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6"/>
      <c r="EU738" s="12"/>
    </row>
    <row r="739" spans="4:151" ht="15.75" customHeight="1">
      <c r="D739" s="17"/>
      <c r="E739" s="13"/>
      <c r="F739" s="1"/>
      <c r="Q739" s="7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6"/>
      <c r="EU739" s="12"/>
    </row>
    <row r="740" spans="4:151" ht="15.75" customHeight="1">
      <c r="D740" s="17"/>
      <c r="E740" s="13"/>
      <c r="F740" s="1"/>
      <c r="Q740" s="7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6"/>
      <c r="EU740" s="12"/>
    </row>
    <row r="741" spans="4:151" ht="15.75" customHeight="1">
      <c r="D741" s="17"/>
      <c r="E741" s="13"/>
      <c r="F741" s="1"/>
      <c r="Q741" s="7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6"/>
      <c r="EU741" s="12"/>
    </row>
    <row r="742" spans="4:151" ht="15.75" customHeight="1">
      <c r="D742" s="17"/>
      <c r="E742" s="13"/>
      <c r="F742" s="1"/>
      <c r="Q742" s="7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6"/>
      <c r="EU742" s="12"/>
    </row>
    <row r="743" spans="4:151" ht="15.75" customHeight="1">
      <c r="D743" s="17"/>
      <c r="E743" s="13"/>
      <c r="F743" s="1"/>
      <c r="Q743" s="7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6"/>
      <c r="EU743" s="12"/>
    </row>
    <row r="744" spans="4:151" ht="15.75" customHeight="1">
      <c r="D744" s="17"/>
      <c r="E744" s="13"/>
      <c r="F744" s="1"/>
      <c r="Q744" s="7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6"/>
      <c r="EU744" s="12"/>
    </row>
    <row r="745" spans="4:151" ht="15.75" customHeight="1">
      <c r="D745" s="17"/>
      <c r="E745" s="13"/>
      <c r="F745" s="1"/>
      <c r="Q745" s="7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6"/>
      <c r="EU745" s="12"/>
    </row>
    <row r="746" spans="4:151" ht="15.75" customHeight="1">
      <c r="D746" s="17"/>
      <c r="E746" s="13"/>
      <c r="F746" s="1"/>
      <c r="Q746" s="7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6"/>
      <c r="EU746" s="12"/>
    </row>
    <row r="747" spans="4:151" ht="15.75" customHeight="1">
      <c r="D747" s="17"/>
      <c r="E747" s="13"/>
      <c r="F747" s="1"/>
      <c r="Q747" s="7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6"/>
      <c r="EU747" s="12"/>
    </row>
    <row r="748" spans="4:151" ht="15.75" customHeight="1">
      <c r="D748" s="17"/>
      <c r="E748" s="13"/>
      <c r="F748" s="1"/>
      <c r="Q748" s="7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6"/>
      <c r="EU748" s="12"/>
    </row>
    <row r="749" spans="4:151" ht="15.75" customHeight="1">
      <c r="D749" s="17"/>
      <c r="E749" s="13"/>
      <c r="F749" s="1"/>
      <c r="Q749" s="7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6"/>
      <c r="EU749" s="12"/>
    </row>
    <row r="750" spans="4:151" ht="15.75" customHeight="1">
      <c r="D750" s="17"/>
      <c r="E750" s="13"/>
      <c r="F750" s="1"/>
      <c r="Q750" s="7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6"/>
      <c r="EU750" s="12"/>
    </row>
    <row r="751" spans="4:151" ht="15.75" customHeight="1">
      <c r="D751" s="17"/>
      <c r="E751" s="13"/>
      <c r="F751" s="1"/>
      <c r="Q751" s="7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6"/>
      <c r="EU751" s="12"/>
    </row>
    <row r="752" spans="4:151" ht="15.75" customHeight="1">
      <c r="D752" s="17"/>
      <c r="E752" s="13"/>
      <c r="F752" s="1"/>
      <c r="Q752" s="7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6"/>
      <c r="EU752" s="12"/>
    </row>
    <row r="753" spans="4:151" ht="15.75" customHeight="1">
      <c r="D753" s="17"/>
      <c r="E753" s="13"/>
      <c r="F753" s="1"/>
      <c r="Q753" s="7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6"/>
      <c r="EU753" s="12"/>
    </row>
    <row r="754" spans="4:151" ht="15.75" customHeight="1">
      <c r="D754" s="17"/>
      <c r="E754" s="13"/>
      <c r="F754" s="1"/>
      <c r="Q754" s="7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6"/>
      <c r="EU754" s="12"/>
    </row>
    <row r="755" spans="4:151" ht="15.75" customHeight="1">
      <c r="D755" s="17"/>
      <c r="E755" s="13"/>
      <c r="F755" s="1"/>
      <c r="Q755" s="7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6"/>
      <c r="EU755" s="12"/>
    </row>
    <row r="756" spans="4:151" ht="15.75" customHeight="1">
      <c r="D756" s="17"/>
      <c r="E756" s="13"/>
      <c r="F756" s="1"/>
      <c r="Q756" s="7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6"/>
      <c r="EU756" s="12"/>
    </row>
    <row r="757" spans="4:151" ht="15.75" customHeight="1">
      <c r="D757" s="17"/>
      <c r="E757" s="13"/>
      <c r="F757" s="1"/>
      <c r="Q757" s="7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6"/>
      <c r="EU757" s="12"/>
    </row>
    <row r="758" spans="4:151" ht="15.75" customHeight="1">
      <c r="D758" s="17"/>
      <c r="E758" s="13"/>
      <c r="F758" s="1"/>
      <c r="Q758" s="7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6"/>
      <c r="EU758" s="12"/>
    </row>
    <row r="759" spans="4:151" ht="15.75" customHeight="1">
      <c r="D759" s="17"/>
      <c r="E759" s="13"/>
      <c r="F759" s="1"/>
      <c r="Q759" s="7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6"/>
      <c r="EU759" s="12"/>
    </row>
    <row r="760" spans="4:151" ht="15.75" customHeight="1">
      <c r="D760" s="17"/>
      <c r="E760" s="13"/>
      <c r="F760" s="1"/>
      <c r="Q760" s="7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6"/>
      <c r="EU760" s="12"/>
    </row>
    <row r="761" spans="4:151" ht="15.75" customHeight="1">
      <c r="D761" s="17"/>
      <c r="E761" s="13"/>
      <c r="F761" s="1"/>
      <c r="Q761" s="7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6"/>
      <c r="EU761" s="12"/>
    </row>
    <row r="762" spans="4:151" ht="15.75" customHeight="1">
      <c r="D762" s="17"/>
      <c r="E762" s="13"/>
      <c r="F762" s="1"/>
      <c r="Q762" s="7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6"/>
      <c r="EU762" s="12"/>
    </row>
    <row r="763" spans="4:151" ht="15.75" customHeight="1">
      <c r="D763" s="17"/>
      <c r="E763" s="13"/>
      <c r="F763" s="1"/>
      <c r="Q763" s="7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6"/>
      <c r="EU763" s="12"/>
    </row>
    <row r="764" spans="4:151" ht="15.75" customHeight="1">
      <c r="D764" s="17"/>
      <c r="E764" s="13"/>
      <c r="F764" s="1"/>
      <c r="Q764" s="7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6"/>
      <c r="EU764" s="12"/>
    </row>
    <row r="765" spans="4:151" ht="15.75" customHeight="1">
      <c r="D765" s="17"/>
      <c r="E765" s="13"/>
      <c r="F765" s="1"/>
      <c r="Q765" s="7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6"/>
      <c r="EU765" s="12"/>
    </row>
    <row r="766" spans="4:151" ht="15.75" customHeight="1">
      <c r="D766" s="17"/>
      <c r="E766" s="13"/>
      <c r="F766" s="1"/>
      <c r="Q766" s="7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6"/>
      <c r="EU766" s="12"/>
    </row>
    <row r="767" spans="4:151" ht="15.75" customHeight="1">
      <c r="D767" s="17"/>
      <c r="E767" s="13"/>
      <c r="F767" s="1"/>
      <c r="Q767" s="7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6"/>
      <c r="EU767" s="12"/>
    </row>
    <row r="768" spans="4:151" ht="15.75" customHeight="1">
      <c r="D768" s="17"/>
      <c r="E768" s="13"/>
      <c r="F768" s="1"/>
      <c r="Q768" s="7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6"/>
      <c r="EU768" s="12"/>
    </row>
    <row r="769" spans="4:151" ht="15.75" customHeight="1">
      <c r="D769" s="17"/>
      <c r="E769" s="13"/>
      <c r="F769" s="1"/>
      <c r="Q769" s="7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6"/>
      <c r="EU769" s="12"/>
    </row>
    <row r="770" spans="4:151" ht="15.75" customHeight="1">
      <c r="D770" s="17"/>
      <c r="E770" s="13"/>
      <c r="F770" s="1"/>
      <c r="Q770" s="7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6"/>
      <c r="EU770" s="12"/>
    </row>
    <row r="771" spans="4:151" ht="15.75" customHeight="1">
      <c r="D771" s="17"/>
      <c r="E771" s="13"/>
      <c r="F771" s="1"/>
      <c r="Q771" s="7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6"/>
      <c r="EU771" s="12"/>
    </row>
    <row r="772" spans="4:151" ht="15.75" customHeight="1">
      <c r="D772" s="17"/>
      <c r="E772" s="13"/>
      <c r="F772" s="1"/>
      <c r="Q772" s="7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6"/>
      <c r="EU772" s="12"/>
    </row>
    <row r="773" spans="4:151" ht="15.75" customHeight="1">
      <c r="D773" s="17"/>
      <c r="E773" s="13"/>
      <c r="F773" s="1"/>
      <c r="Q773" s="7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6"/>
      <c r="EU773" s="12"/>
    </row>
    <row r="774" spans="4:151" ht="15.75" customHeight="1">
      <c r="D774" s="17"/>
      <c r="E774" s="13"/>
      <c r="F774" s="1"/>
      <c r="Q774" s="7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6"/>
      <c r="EU774" s="12"/>
    </row>
    <row r="775" spans="4:151" ht="15.75" customHeight="1">
      <c r="D775" s="17"/>
      <c r="E775" s="13"/>
      <c r="F775" s="1"/>
      <c r="Q775" s="7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6"/>
      <c r="EU775" s="12"/>
    </row>
    <row r="776" spans="4:151" ht="15.75" customHeight="1">
      <c r="D776" s="17"/>
      <c r="E776" s="13"/>
      <c r="F776" s="1"/>
      <c r="Q776" s="7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6"/>
      <c r="EU776" s="12"/>
    </row>
    <row r="777" spans="4:151" ht="15.75" customHeight="1">
      <c r="D777" s="17"/>
      <c r="E777" s="13"/>
      <c r="F777" s="1"/>
      <c r="Q777" s="7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6"/>
      <c r="EU777" s="12"/>
    </row>
    <row r="778" spans="4:151" ht="15.75" customHeight="1">
      <c r="D778" s="17"/>
      <c r="E778" s="13"/>
      <c r="F778" s="1"/>
      <c r="Q778" s="7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6"/>
      <c r="EU778" s="12"/>
    </row>
    <row r="779" spans="4:151" ht="15.75" customHeight="1">
      <c r="D779" s="17"/>
      <c r="E779" s="13"/>
      <c r="F779" s="1"/>
      <c r="Q779" s="7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6"/>
      <c r="EU779" s="12"/>
    </row>
    <row r="780" spans="4:151" ht="15.75" customHeight="1">
      <c r="D780" s="17"/>
      <c r="E780" s="13"/>
      <c r="F780" s="1"/>
      <c r="Q780" s="7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6"/>
      <c r="EU780" s="12"/>
    </row>
    <row r="781" spans="4:151" ht="15.75" customHeight="1">
      <c r="D781" s="17"/>
      <c r="E781" s="13"/>
      <c r="F781" s="1"/>
      <c r="Q781" s="7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6"/>
      <c r="EU781" s="12"/>
    </row>
    <row r="782" spans="4:151" ht="15.75" customHeight="1">
      <c r="D782" s="17"/>
      <c r="E782" s="13"/>
      <c r="F782" s="1"/>
      <c r="Q782" s="7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6"/>
      <c r="EU782" s="12"/>
    </row>
    <row r="783" spans="4:151" ht="15.75" customHeight="1">
      <c r="D783" s="17"/>
      <c r="E783" s="13"/>
      <c r="F783" s="1"/>
      <c r="Q783" s="7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6"/>
      <c r="EU783" s="12"/>
    </row>
    <row r="784" spans="4:151" ht="15.75" customHeight="1">
      <c r="D784" s="17"/>
      <c r="E784" s="13"/>
      <c r="F784" s="1"/>
      <c r="Q784" s="7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6"/>
      <c r="EU784" s="12"/>
    </row>
    <row r="785" spans="4:151" ht="15.75" customHeight="1">
      <c r="D785" s="17"/>
      <c r="E785" s="13"/>
      <c r="F785" s="1"/>
      <c r="Q785" s="7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6"/>
      <c r="EU785" s="12"/>
    </row>
    <row r="786" spans="4:151" ht="15.75" customHeight="1">
      <c r="D786" s="17"/>
      <c r="E786" s="13"/>
      <c r="F786" s="1"/>
      <c r="Q786" s="7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6"/>
      <c r="EU786" s="12"/>
    </row>
    <row r="787" spans="4:151" ht="15.75" customHeight="1">
      <c r="D787" s="17"/>
      <c r="E787" s="13"/>
      <c r="F787" s="1"/>
      <c r="Q787" s="7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6"/>
      <c r="EU787" s="12"/>
    </row>
    <row r="788" spans="4:151" ht="15.75" customHeight="1">
      <c r="D788" s="17"/>
      <c r="E788" s="13"/>
      <c r="F788" s="1"/>
      <c r="Q788" s="7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6"/>
      <c r="EU788" s="12"/>
    </row>
    <row r="789" spans="4:151" ht="15.75" customHeight="1">
      <c r="D789" s="17"/>
      <c r="E789" s="13"/>
      <c r="F789" s="1"/>
      <c r="Q789" s="7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6"/>
      <c r="EU789" s="12"/>
    </row>
    <row r="790" spans="4:151" ht="15.75" customHeight="1">
      <c r="D790" s="17"/>
      <c r="E790" s="13"/>
      <c r="F790" s="1"/>
      <c r="Q790" s="7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6"/>
      <c r="EU790" s="12"/>
    </row>
    <row r="791" spans="4:151" ht="15.75" customHeight="1">
      <c r="D791" s="17"/>
      <c r="E791" s="13"/>
      <c r="F791" s="1"/>
      <c r="Q791" s="7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6"/>
      <c r="EU791" s="12"/>
    </row>
    <row r="792" spans="4:151" ht="15.75" customHeight="1">
      <c r="D792" s="17"/>
      <c r="E792" s="13"/>
      <c r="F792" s="1"/>
      <c r="Q792" s="7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6"/>
      <c r="EU792" s="12"/>
    </row>
    <row r="793" spans="4:151" ht="15.75" customHeight="1">
      <c r="D793" s="17"/>
      <c r="E793" s="13"/>
      <c r="F793" s="1"/>
      <c r="Q793" s="7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6"/>
      <c r="EU793" s="12"/>
    </row>
    <row r="794" spans="4:151" ht="15.75" customHeight="1">
      <c r="D794" s="17"/>
      <c r="E794" s="13"/>
      <c r="F794" s="1"/>
      <c r="Q794" s="7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6"/>
      <c r="EU794" s="12"/>
    </row>
    <row r="795" spans="4:151" ht="15.75" customHeight="1">
      <c r="D795" s="17"/>
      <c r="E795" s="13"/>
      <c r="F795" s="1"/>
      <c r="Q795" s="7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6"/>
      <c r="EU795" s="12"/>
    </row>
    <row r="796" spans="4:151" ht="15.75" customHeight="1">
      <c r="D796" s="17"/>
      <c r="E796" s="13"/>
      <c r="F796" s="1"/>
      <c r="Q796" s="7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6"/>
      <c r="EU796" s="12"/>
    </row>
    <row r="797" spans="4:151" ht="15.75" customHeight="1">
      <c r="D797" s="17"/>
      <c r="E797" s="13"/>
      <c r="F797" s="1"/>
      <c r="Q797" s="7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6"/>
      <c r="EU797" s="12"/>
    </row>
    <row r="798" spans="4:151" ht="15.75" customHeight="1">
      <c r="D798" s="17"/>
      <c r="E798" s="13"/>
      <c r="F798" s="1"/>
      <c r="Q798" s="7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6"/>
      <c r="EU798" s="12"/>
    </row>
    <row r="799" spans="4:151" ht="15.75" customHeight="1">
      <c r="D799" s="17"/>
      <c r="E799" s="13"/>
      <c r="F799" s="1"/>
      <c r="Q799" s="7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6"/>
      <c r="EU799" s="12"/>
    </row>
    <row r="800" spans="4:151" ht="15.75" customHeight="1">
      <c r="D800" s="17"/>
      <c r="E800" s="13"/>
      <c r="F800" s="1"/>
      <c r="Q800" s="7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6"/>
      <c r="EU800" s="12"/>
    </row>
    <row r="801" spans="4:151" ht="15.75" customHeight="1">
      <c r="D801" s="17"/>
      <c r="E801" s="13"/>
      <c r="F801" s="1"/>
      <c r="Q801" s="7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6"/>
      <c r="EU801" s="12"/>
    </row>
    <row r="802" spans="4:151" ht="15.75" customHeight="1">
      <c r="D802" s="17"/>
      <c r="E802" s="13"/>
      <c r="F802" s="1"/>
      <c r="Q802" s="7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6"/>
      <c r="EU802" s="12"/>
    </row>
    <row r="803" spans="4:151" ht="15.75" customHeight="1">
      <c r="D803" s="17"/>
      <c r="E803" s="13"/>
      <c r="F803" s="1"/>
      <c r="Q803" s="7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6"/>
      <c r="EU803" s="12"/>
    </row>
    <row r="804" spans="4:151" ht="15.75" customHeight="1">
      <c r="D804" s="17"/>
      <c r="E804" s="13"/>
      <c r="F804" s="1"/>
      <c r="Q804" s="7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6"/>
      <c r="EU804" s="12"/>
    </row>
    <row r="805" spans="4:151" ht="15.75" customHeight="1">
      <c r="D805" s="17"/>
      <c r="E805" s="13"/>
      <c r="F805" s="1"/>
      <c r="Q805" s="7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6"/>
      <c r="EU805" s="12"/>
    </row>
    <row r="806" spans="4:151" ht="15.75" customHeight="1">
      <c r="D806" s="17"/>
      <c r="E806" s="13"/>
      <c r="F806" s="1"/>
      <c r="Q806" s="7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6"/>
      <c r="EU806" s="12"/>
    </row>
    <row r="807" spans="4:151" ht="15.75" customHeight="1">
      <c r="D807" s="17"/>
      <c r="E807" s="13"/>
      <c r="F807" s="1"/>
      <c r="Q807" s="7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6"/>
      <c r="EU807" s="12"/>
    </row>
    <row r="808" spans="4:151" ht="15.75" customHeight="1">
      <c r="D808" s="17"/>
      <c r="E808" s="13"/>
      <c r="F808" s="1"/>
      <c r="Q808" s="7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6"/>
      <c r="EU808" s="12"/>
    </row>
    <row r="809" spans="4:151" ht="15.75" customHeight="1">
      <c r="D809" s="17"/>
      <c r="E809" s="13"/>
      <c r="F809" s="1"/>
      <c r="Q809" s="7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6"/>
      <c r="EU809" s="12"/>
    </row>
    <row r="810" spans="4:151" ht="15.75" customHeight="1">
      <c r="D810" s="17"/>
      <c r="E810" s="13"/>
      <c r="F810" s="1"/>
      <c r="Q810" s="7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6"/>
      <c r="EU810" s="12"/>
    </row>
    <row r="811" spans="4:151" ht="15.75" customHeight="1">
      <c r="D811" s="17"/>
      <c r="E811" s="13"/>
      <c r="F811" s="1"/>
      <c r="Q811" s="7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6"/>
      <c r="EU811" s="12"/>
    </row>
    <row r="812" spans="4:151" ht="15.75" customHeight="1">
      <c r="D812" s="17"/>
      <c r="E812" s="13"/>
      <c r="F812" s="1"/>
      <c r="Q812" s="7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6"/>
      <c r="EU812" s="12"/>
    </row>
    <row r="813" spans="4:151" ht="15.75" customHeight="1">
      <c r="D813" s="17"/>
      <c r="E813" s="13"/>
      <c r="F813" s="1"/>
      <c r="Q813" s="7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6"/>
      <c r="EU813" s="12"/>
    </row>
    <row r="814" spans="4:151" ht="15.75" customHeight="1">
      <c r="D814" s="17"/>
      <c r="E814" s="13"/>
      <c r="F814" s="1"/>
      <c r="Q814" s="7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6"/>
      <c r="EU814" s="12"/>
    </row>
    <row r="815" spans="4:151" ht="15.75" customHeight="1">
      <c r="D815" s="17"/>
      <c r="E815" s="13"/>
      <c r="F815" s="1"/>
      <c r="Q815" s="7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6"/>
      <c r="EU815" s="12"/>
    </row>
    <row r="816" spans="4:151" ht="15.75" customHeight="1">
      <c r="D816" s="17"/>
      <c r="E816" s="13"/>
      <c r="F816" s="1"/>
      <c r="Q816" s="7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6"/>
      <c r="EU816" s="12"/>
    </row>
    <row r="817" spans="4:151" ht="15.75" customHeight="1">
      <c r="D817" s="17"/>
      <c r="E817" s="13"/>
      <c r="F817" s="1"/>
      <c r="Q817" s="7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6"/>
      <c r="EU817" s="12"/>
    </row>
    <row r="818" spans="4:151" ht="15.75" customHeight="1">
      <c r="D818" s="17"/>
      <c r="E818" s="13"/>
      <c r="F818" s="1"/>
      <c r="Q818" s="7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6"/>
      <c r="EU818" s="12"/>
    </row>
    <row r="819" spans="4:151" ht="15.75" customHeight="1">
      <c r="D819" s="17"/>
      <c r="E819" s="13"/>
      <c r="F819" s="1"/>
      <c r="Q819" s="7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6"/>
      <c r="EU819" s="12"/>
    </row>
    <row r="820" spans="4:151" ht="15.75" customHeight="1">
      <c r="D820" s="17"/>
      <c r="E820" s="13"/>
      <c r="F820" s="1"/>
      <c r="Q820" s="7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6"/>
      <c r="EU820" s="12"/>
    </row>
    <row r="821" spans="4:151" ht="15.75" customHeight="1">
      <c r="D821" s="17"/>
      <c r="E821" s="13"/>
      <c r="F821" s="1"/>
      <c r="Q821" s="7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6"/>
      <c r="EU821" s="12"/>
    </row>
    <row r="822" spans="4:151" ht="15.75" customHeight="1">
      <c r="D822" s="17"/>
      <c r="E822" s="13"/>
      <c r="F822" s="1"/>
      <c r="Q822" s="7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6"/>
      <c r="EU822" s="12"/>
    </row>
    <row r="823" spans="4:151" ht="15.75" customHeight="1">
      <c r="D823" s="17"/>
      <c r="E823" s="13"/>
      <c r="F823" s="1"/>
      <c r="Q823" s="7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6"/>
      <c r="EU823" s="12"/>
    </row>
    <row r="824" spans="4:151" ht="15.75" customHeight="1">
      <c r="D824" s="17"/>
      <c r="E824" s="13"/>
      <c r="F824" s="1"/>
      <c r="Q824" s="7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6"/>
      <c r="EU824" s="12"/>
    </row>
    <row r="825" spans="4:151" ht="15.75" customHeight="1">
      <c r="D825" s="17"/>
      <c r="E825" s="13"/>
      <c r="F825" s="1"/>
      <c r="Q825" s="7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6"/>
      <c r="EU825" s="12"/>
    </row>
    <row r="826" spans="4:151" ht="15.75" customHeight="1">
      <c r="D826" s="17"/>
      <c r="E826" s="13"/>
      <c r="F826" s="1"/>
      <c r="Q826" s="7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6"/>
      <c r="EU826" s="12"/>
    </row>
    <row r="827" spans="4:151" ht="15.75" customHeight="1">
      <c r="D827" s="17"/>
      <c r="E827" s="13"/>
      <c r="F827" s="1"/>
      <c r="Q827" s="7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6"/>
      <c r="EU827" s="12"/>
    </row>
    <row r="828" spans="4:151" ht="15.75" customHeight="1">
      <c r="D828" s="17"/>
      <c r="E828" s="13"/>
      <c r="F828" s="1"/>
      <c r="Q828" s="7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6"/>
      <c r="EU828" s="12"/>
    </row>
    <row r="829" spans="4:151" ht="15.75" customHeight="1">
      <c r="D829" s="17"/>
      <c r="E829" s="13"/>
      <c r="F829" s="1"/>
      <c r="Q829" s="7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6"/>
      <c r="EU829" s="12"/>
    </row>
    <row r="830" spans="4:151" ht="15.75" customHeight="1">
      <c r="D830" s="17"/>
      <c r="E830" s="13"/>
      <c r="F830" s="1"/>
      <c r="Q830" s="7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6"/>
      <c r="EU830" s="12"/>
    </row>
    <row r="831" spans="4:151" ht="15.75" customHeight="1">
      <c r="D831" s="17"/>
      <c r="E831" s="13"/>
      <c r="F831" s="1"/>
      <c r="Q831" s="7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6"/>
      <c r="EU831" s="12"/>
    </row>
    <row r="832" spans="4:151" ht="15.75" customHeight="1">
      <c r="D832" s="17"/>
      <c r="E832" s="13"/>
      <c r="F832" s="1"/>
      <c r="Q832" s="7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6"/>
      <c r="EU832" s="12"/>
    </row>
    <row r="833" spans="4:151" ht="15.75" customHeight="1">
      <c r="D833" s="17"/>
      <c r="E833" s="13"/>
      <c r="F833" s="1"/>
      <c r="Q833" s="7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6"/>
      <c r="EU833" s="12"/>
    </row>
    <row r="834" spans="4:151" ht="15.75" customHeight="1">
      <c r="D834" s="17"/>
      <c r="E834" s="13"/>
      <c r="F834" s="1"/>
      <c r="Q834" s="7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6"/>
      <c r="EU834" s="12"/>
    </row>
    <row r="835" spans="4:151" ht="15.75" customHeight="1">
      <c r="D835" s="17"/>
      <c r="E835" s="13"/>
      <c r="F835" s="1"/>
      <c r="Q835" s="7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6"/>
      <c r="EU835" s="12"/>
    </row>
    <row r="836" spans="4:151" ht="15.75" customHeight="1">
      <c r="D836" s="17"/>
      <c r="E836" s="13"/>
      <c r="F836" s="1"/>
      <c r="Q836" s="7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6"/>
      <c r="EU836" s="12"/>
    </row>
    <row r="837" spans="4:151" ht="15.75" customHeight="1">
      <c r="D837" s="17"/>
      <c r="E837" s="13"/>
      <c r="F837" s="1"/>
      <c r="Q837" s="7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6"/>
      <c r="EU837" s="12"/>
    </row>
    <row r="838" spans="4:151" ht="15.75" customHeight="1">
      <c r="D838" s="17"/>
      <c r="E838" s="13"/>
      <c r="F838" s="1"/>
      <c r="Q838" s="7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6"/>
      <c r="EU838" s="12"/>
    </row>
    <row r="839" spans="4:151" ht="15.75" customHeight="1">
      <c r="D839" s="17"/>
      <c r="E839" s="13"/>
      <c r="F839" s="1"/>
      <c r="Q839" s="7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6"/>
      <c r="EU839" s="12"/>
    </row>
    <row r="840" spans="4:151" ht="15.75" customHeight="1">
      <c r="D840" s="17"/>
      <c r="E840" s="13"/>
      <c r="F840" s="1"/>
      <c r="Q840" s="7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6"/>
      <c r="EU840" s="12"/>
    </row>
    <row r="841" spans="4:151" ht="15.75" customHeight="1">
      <c r="D841" s="17"/>
      <c r="E841" s="13"/>
      <c r="F841" s="1"/>
      <c r="Q841" s="7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6"/>
      <c r="EU841" s="12"/>
    </row>
    <row r="842" spans="4:151" ht="15.75" customHeight="1">
      <c r="D842" s="17"/>
      <c r="E842" s="13"/>
      <c r="F842" s="1"/>
      <c r="Q842" s="7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6"/>
      <c r="EU842" s="12"/>
    </row>
    <row r="843" spans="4:151" ht="15.75" customHeight="1">
      <c r="D843" s="17"/>
      <c r="E843" s="13"/>
      <c r="F843" s="1"/>
      <c r="Q843" s="7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6"/>
      <c r="EU843" s="12"/>
    </row>
    <row r="844" spans="4:151" ht="15.75" customHeight="1">
      <c r="D844" s="17"/>
      <c r="E844" s="13"/>
      <c r="F844" s="1"/>
      <c r="Q844" s="7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6"/>
      <c r="EU844" s="12"/>
    </row>
    <row r="845" spans="4:151" ht="15.75" customHeight="1">
      <c r="D845" s="17"/>
      <c r="E845" s="13"/>
      <c r="F845" s="1"/>
      <c r="Q845" s="7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6"/>
      <c r="EU845" s="12"/>
    </row>
    <row r="846" spans="4:151" ht="15.75" customHeight="1">
      <c r="D846" s="17"/>
      <c r="E846" s="13"/>
      <c r="F846" s="1"/>
      <c r="Q846" s="7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6"/>
      <c r="EU846" s="12"/>
    </row>
    <row r="847" spans="4:151" ht="15.75" customHeight="1">
      <c r="D847" s="17"/>
      <c r="E847" s="13"/>
      <c r="F847" s="1"/>
      <c r="Q847" s="7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6"/>
      <c r="EU847" s="12"/>
    </row>
    <row r="848" spans="4:151" ht="15.75" customHeight="1">
      <c r="D848" s="17"/>
      <c r="E848" s="13"/>
      <c r="F848" s="1"/>
      <c r="Q848" s="7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6"/>
      <c r="EU848" s="12"/>
    </row>
    <row r="849" spans="4:151" ht="15.75" customHeight="1">
      <c r="D849" s="17"/>
      <c r="E849" s="13"/>
      <c r="F849" s="1"/>
      <c r="Q849" s="7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6"/>
      <c r="EU849" s="12"/>
    </row>
    <row r="850" spans="4:151" ht="15.75" customHeight="1">
      <c r="D850" s="17"/>
      <c r="E850" s="13"/>
      <c r="F850" s="1"/>
      <c r="Q850" s="7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6"/>
      <c r="EU850" s="12"/>
    </row>
    <row r="851" spans="4:151" ht="15.75" customHeight="1">
      <c r="D851" s="17"/>
      <c r="E851" s="13"/>
      <c r="F851" s="1"/>
      <c r="Q851" s="7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6"/>
      <c r="EU851" s="12"/>
    </row>
    <row r="852" spans="4:151" ht="15.75" customHeight="1">
      <c r="D852" s="17"/>
      <c r="E852" s="13"/>
      <c r="F852" s="1"/>
      <c r="Q852" s="7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6"/>
      <c r="EU852" s="12"/>
    </row>
    <row r="853" spans="4:151" ht="15.75" customHeight="1">
      <c r="D853" s="17"/>
      <c r="E853" s="13"/>
      <c r="F853" s="1"/>
      <c r="Q853" s="7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6"/>
      <c r="EU853" s="12"/>
    </row>
    <row r="854" spans="4:151" ht="15.75" customHeight="1">
      <c r="D854" s="17"/>
      <c r="E854" s="13"/>
      <c r="F854" s="1"/>
      <c r="Q854" s="7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6"/>
      <c r="EU854" s="12"/>
    </row>
    <row r="855" spans="4:151" ht="15.75" customHeight="1">
      <c r="D855" s="17"/>
      <c r="E855" s="13"/>
      <c r="F855" s="1"/>
      <c r="Q855" s="7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6"/>
      <c r="EU855" s="12"/>
    </row>
    <row r="856" spans="4:151" ht="15.75" customHeight="1">
      <c r="D856" s="17"/>
      <c r="E856" s="13"/>
      <c r="F856" s="1"/>
      <c r="Q856" s="7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6"/>
      <c r="EU856" s="12"/>
    </row>
    <row r="857" spans="4:151" ht="15.75" customHeight="1">
      <c r="D857" s="17"/>
      <c r="E857" s="13"/>
      <c r="F857" s="1"/>
      <c r="Q857" s="7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6"/>
      <c r="EU857" s="12"/>
    </row>
    <row r="858" spans="4:151" ht="15.75" customHeight="1">
      <c r="D858" s="17"/>
      <c r="E858" s="13"/>
      <c r="F858" s="1"/>
      <c r="Q858" s="7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6"/>
      <c r="EU858" s="12"/>
    </row>
    <row r="859" spans="4:151" ht="15.75" customHeight="1">
      <c r="D859" s="17"/>
      <c r="E859" s="13"/>
      <c r="F859" s="1"/>
      <c r="Q859" s="7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6"/>
      <c r="EU859" s="12"/>
    </row>
    <row r="860" spans="4:151" ht="15.75" customHeight="1">
      <c r="D860" s="17"/>
      <c r="E860" s="13"/>
      <c r="F860" s="1"/>
      <c r="Q860" s="7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6"/>
      <c r="EU860" s="12"/>
    </row>
    <row r="861" spans="4:151" ht="15.75" customHeight="1">
      <c r="D861" s="17"/>
      <c r="E861" s="13"/>
      <c r="F861" s="1"/>
      <c r="Q861" s="7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6"/>
      <c r="EU861" s="12"/>
    </row>
    <row r="862" spans="4:151" ht="15.75" customHeight="1">
      <c r="D862" s="17"/>
      <c r="E862" s="13"/>
      <c r="F862" s="1"/>
      <c r="Q862" s="7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6"/>
      <c r="EU862" s="12"/>
    </row>
    <row r="863" spans="4:151" ht="15.75" customHeight="1">
      <c r="D863" s="17"/>
      <c r="E863" s="13"/>
      <c r="F863" s="1"/>
      <c r="Q863" s="7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6"/>
      <c r="EU863" s="12"/>
    </row>
    <row r="864" spans="4:151" ht="15.75" customHeight="1">
      <c r="D864" s="17"/>
      <c r="E864" s="13"/>
      <c r="F864" s="1"/>
      <c r="Q864" s="7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6"/>
      <c r="EU864" s="12"/>
    </row>
    <row r="865" spans="4:151" ht="15.75" customHeight="1">
      <c r="D865" s="17"/>
      <c r="E865" s="13"/>
      <c r="F865" s="1"/>
      <c r="Q865" s="7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6"/>
      <c r="EU865" s="12"/>
    </row>
    <row r="866" spans="4:151" ht="15.75" customHeight="1">
      <c r="D866" s="17"/>
      <c r="E866" s="13"/>
      <c r="F866" s="1"/>
      <c r="Q866" s="7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6"/>
      <c r="EU866" s="12"/>
    </row>
    <row r="867" spans="4:151" ht="15.75" customHeight="1">
      <c r="D867" s="17"/>
      <c r="E867" s="13"/>
      <c r="F867" s="1"/>
      <c r="Q867" s="7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6"/>
      <c r="EU867" s="12"/>
    </row>
    <row r="868" spans="4:151" ht="15.75" customHeight="1">
      <c r="D868" s="17"/>
      <c r="E868" s="13"/>
      <c r="F868" s="1"/>
      <c r="Q868" s="7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6"/>
      <c r="EU868" s="12"/>
    </row>
    <row r="869" spans="4:151" ht="15.75" customHeight="1">
      <c r="D869" s="17"/>
      <c r="E869" s="13"/>
      <c r="F869" s="1"/>
      <c r="Q869" s="7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6"/>
      <c r="EU869" s="12"/>
    </row>
    <row r="870" spans="4:151" ht="15.75" customHeight="1">
      <c r="D870" s="17"/>
      <c r="E870" s="13"/>
      <c r="F870" s="1"/>
      <c r="Q870" s="7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6"/>
      <c r="EU870" s="12"/>
    </row>
    <row r="871" spans="4:151" ht="15.75" customHeight="1">
      <c r="D871" s="17"/>
      <c r="E871" s="13"/>
      <c r="F871" s="1"/>
      <c r="Q871" s="7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6"/>
      <c r="EU871" s="12"/>
    </row>
    <row r="872" spans="4:151" ht="15.75" customHeight="1">
      <c r="D872" s="17"/>
      <c r="E872" s="13"/>
      <c r="F872" s="1"/>
      <c r="Q872" s="7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6"/>
      <c r="EU872" s="12"/>
    </row>
    <row r="873" spans="4:151" ht="15.75" customHeight="1">
      <c r="D873" s="17"/>
      <c r="E873" s="13"/>
      <c r="F873" s="1"/>
      <c r="Q873" s="7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6"/>
      <c r="EU873" s="12"/>
    </row>
    <row r="874" spans="4:151" ht="15.75" customHeight="1">
      <c r="D874" s="17"/>
      <c r="E874" s="13"/>
      <c r="F874" s="1"/>
      <c r="Q874" s="7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6"/>
      <c r="EU874" s="12"/>
    </row>
    <row r="875" spans="4:151" ht="15.75" customHeight="1">
      <c r="D875" s="17"/>
      <c r="E875" s="13"/>
      <c r="F875" s="1"/>
      <c r="Q875" s="7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6"/>
      <c r="EU875" s="12"/>
    </row>
    <row r="876" spans="4:151" ht="15.75" customHeight="1">
      <c r="D876" s="17"/>
      <c r="E876" s="13"/>
      <c r="F876" s="1"/>
      <c r="Q876" s="7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6"/>
      <c r="EU876" s="12"/>
    </row>
    <row r="877" spans="4:151" ht="15.75" customHeight="1">
      <c r="D877" s="17"/>
      <c r="E877" s="13"/>
      <c r="F877" s="1"/>
      <c r="Q877" s="7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6"/>
      <c r="EU877" s="12"/>
    </row>
    <row r="878" spans="4:151" ht="15.75" customHeight="1">
      <c r="D878" s="17"/>
      <c r="E878" s="13"/>
      <c r="F878" s="1"/>
      <c r="Q878" s="7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6"/>
      <c r="EU878" s="12"/>
    </row>
    <row r="879" spans="4:151" ht="15.75" customHeight="1">
      <c r="D879" s="17"/>
      <c r="E879" s="13"/>
      <c r="F879" s="1"/>
      <c r="Q879" s="7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6"/>
      <c r="EU879" s="12"/>
    </row>
    <row r="880" spans="4:151" ht="15.75" customHeight="1">
      <c r="D880" s="17"/>
      <c r="E880" s="13"/>
      <c r="F880" s="1"/>
      <c r="Q880" s="7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6"/>
      <c r="EU880" s="12"/>
    </row>
    <row r="881" spans="4:151" ht="15.75" customHeight="1">
      <c r="D881" s="17"/>
      <c r="E881" s="13"/>
      <c r="F881" s="1"/>
      <c r="Q881" s="7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6"/>
      <c r="EU881" s="12"/>
    </row>
    <row r="882" spans="4:151" ht="15.75" customHeight="1">
      <c r="D882" s="17"/>
      <c r="E882" s="13"/>
      <c r="F882" s="1"/>
      <c r="Q882" s="7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6"/>
      <c r="EU882" s="12"/>
    </row>
    <row r="883" spans="4:151" ht="15.75" customHeight="1">
      <c r="D883" s="17"/>
      <c r="E883" s="13"/>
      <c r="F883" s="1"/>
      <c r="Q883" s="7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6"/>
      <c r="EU883" s="12"/>
    </row>
    <row r="884" spans="4:151" ht="15.75" customHeight="1">
      <c r="D884" s="17"/>
      <c r="E884" s="13"/>
      <c r="F884" s="1"/>
      <c r="Q884" s="7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6"/>
      <c r="EU884" s="12"/>
    </row>
    <row r="885" spans="4:151" ht="15.75" customHeight="1">
      <c r="D885" s="17"/>
      <c r="E885" s="13"/>
      <c r="F885" s="1"/>
      <c r="Q885" s="7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6"/>
      <c r="EU885" s="12"/>
    </row>
    <row r="886" spans="4:151" ht="15.75" customHeight="1">
      <c r="D886" s="17"/>
      <c r="E886" s="13"/>
      <c r="F886" s="1"/>
      <c r="Q886" s="7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6"/>
      <c r="EU886" s="12"/>
    </row>
    <row r="887" spans="4:151" ht="15.75" customHeight="1">
      <c r="D887" s="17"/>
      <c r="E887" s="13"/>
      <c r="F887" s="1"/>
      <c r="Q887" s="7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6"/>
      <c r="EU887" s="12"/>
    </row>
    <row r="888" spans="4:151" ht="15.75" customHeight="1">
      <c r="D888" s="17"/>
      <c r="E888" s="13"/>
      <c r="F888" s="1"/>
      <c r="Q888" s="7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6"/>
      <c r="EU888" s="12"/>
    </row>
    <row r="889" spans="4:151" ht="15.75" customHeight="1">
      <c r="D889" s="17"/>
      <c r="E889" s="13"/>
      <c r="F889" s="1"/>
      <c r="Q889" s="7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6"/>
      <c r="EU889" s="12"/>
    </row>
    <row r="890" spans="4:151" ht="15.75" customHeight="1">
      <c r="D890" s="17"/>
      <c r="E890" s="13"/>
      <c r="F890" s="1"/>
      <c r="Q890" s="7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6"/>
      <c r="EU890" s="12"/>
    </row>
    <row r="891" spans="4:151" ht="15.75" customHeight="1">
      <c r="D891" s="17"/>
      <c r="E891" s="13"/>
      <c r="F891" s="1"/>
      <c r="Q891" s="7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6"/>
      <c r="EU891" s="12"/>
    </row>
    <row r="892" spans="4:151" ht="15.75" customHeight="1">
      <c r="D892" s="17"/>
      <c r="E892" s="13"/>
      <c r="F892" s="1"/>
      <c r="Q892" s="7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6"/>
      <c r="EU892" s="12"/>
    </row>
    <row r="893" spans="4:151" ht="15.75" customHeight="1">
      <c r="D893" s="17"/>
      <c r="E893" s="13"/>
      <c r="F893" s="1"/>
      <c r="Q893" s="7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6"/>
      <c r="EU893" s="12"/>
    </row>
    <row r="894" spans="4:151" ht="15.75" customHeight="1">
      <c r="D894" s="17"/>
      <c r="E894" s="13"/>
      <c r="F894" s="1"/>
      <c r="Q894" s="7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6"/>
      <c r="EU894" s="12"/>
    </row>
    <row r="895" spans="4:151" ht="15.75" customHeight="1">
      <c r="D895" s="17"/>
      <c r="E895" s="13"/>
      <c r="F895" s="1"/>
      <c r="Q895" s="7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6"/>
      <c r="EU895" s="12"/>
    </row>
    <row r="896" spans="4:151" ht="15.75" customHeight="1">
      <c r="D896" s="17"/>
      <c r="E896" s="13"/>
      <c r="F896" s="1"/>
      <c r="Q896" s="7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6"/>
      <c r="EU896" s="12"/>
    </row>
    <row r="897" spans="4:151" ht="15.75" customHeight="1">
      <c r="D897" s="17"/>
      <c r="E897" s="13"/>
      <c r="F897" s="1"/>
      <c r="Q897" s="7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6"/>
      <c r="EU897" s="12"/>
    </row>
    <row r="898" spans="4:151" ht="15.75" customHeight="1">
      <c r="D898" s="17"/>
      <c r="E898" s="13"/>
      <c r="F898" s="1"/>
      <c r="Q898" s="7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6"/>
      <c r="EU898" s="12"/>
    </row>
    <row r="899" spans="4:151" ht="15.75" customHeight="1">
      <c r="D899" s="17"/>
      <c r="E899" s="13"/>
      <c r="F899" s="1"/>
      <c r="Q899" s="7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6"/>
      <c r="EU899" s="12"/>
    </row>
    <row r="900" spans="4:151" ht="15.75" customHeight="1">
      <c r="D900" s="17"/>
      <c r="E900" s="13"/>
      <c r="F900" s="1"/>
      <c r="Q900" s="7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6"/>
      <c r="EU900" s="12"/>
    </row>
    <row r="901" spans="4:151" ht="15.75" customHeight="1">
      <c r="D901" s="17"/>
      <c r="E901" s="13"/>
      <c r="F901" s="1"/>
      <c r="Q901" s="7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6"/>
      <c r="EU901" s="12"/>
    </row>
    <row r="902" spans="4:151" ht="15.75" customHeight="1">
      <c r="D902" s="17"/>
      <c r="E902" s="13"/>
      <c r="F902" s="1"/>
      <c r="Q902" s="7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6"/>
      <c r="EU902" s="12"/>
    </row>
    <row r="903" spans="4:151" ht="15.75" customHeight="1">
      <c r="D903" s="17"/>
      <c r="E903" s="13"/>
      <c r="F903" s="1"/>
      <c r="Q903" s="7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6"/>
      <c r="EU903" s="12"/>
    </row>
    <row r="904" spans="4:151" ht="15.75" customHeight="1">
      <c r="D904" s="17"/>
      <c r="E904" s="13"/>
      <c r="F904" s="1"/>
      <c r="Q904" s="7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6"/>
      <c r="EU904" s="12"/>
    </row>
    <row r="905" spans="4:151" ht="15.75" customHeight="1">
      <c r="D905" s="17"/>
      <c r="E905" s="13"/>
      <c r="F905" s="1"/>
      <c r="Q905" s="7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6"/>
      <c r="EU905" s="12"/>
    </row>
    <row r="906" spans="4:151" ht="15.75" customHeight="1">
      <c r="D906" s="17"/>
      <c r="E906" s="13"/>
      <c r="F906" s="1"/>
      <c r="Q906" s="7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6"/>
      <c r="EU906" s="12"/>
    </row>
    <row r="907" spans="4:151" ht="15.75" customHeight="1">
      <c r="D907" s="17"/>
      <c r="E907" s="13"/>
      <c r="F907" s="1"/>
      <c r="Q907" s="7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6"/>
      <c r="EU907" s="12"/>
    </row>
    <row r="908" spans="4:151" ht="15.75" customHeight="1">
      <c r="D908" s="17"/>
      <c r="E908" s="13"/>
      <c r="F908" s="1"/>
      <c r="Q908" s="7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6"/>
      <c r="EU908" s="12"/>
    </row>
    <row r="909" spans="4:151" ht="15.75" customHeight="1">
      <c r="D909" s="17"/>
      <c r="E909" s="13"/>
      <c r="F909" s="1"/>
      <c r="Q909" s="7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6"/>
      <c r="EU909" s="12"/>
    </row>
    <row r="910" spans="4:151" ht="15.75" customHeight="1">
      <c r="D910" s="17"/>
      <c r="E910" s="13"/>
      <c r="F910" s="1"/>
      <c r="Q910" s="7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6"/>
      <c r="EU910" s="12"/>
    </row>
    <row r="911" spans="4:151" ht="15.75" customHeight="1">
      <c r="D911" s="17"/>
      <c r="E911" s="13"/>
      <c r="F911" s="1"/>
      <c r="Q911" s="7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6"/>
      <c r="EU911" s="12"/>
    </row>
    <row r="912" spans="4:151" ht="15.75" customHeight="1">
      <c r="D912" s="17"/>
      <c r="E912" s="13"/>
      <c r="F912" s="1"/>
      <c r="Q912" s="7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6"/>
      <c r="EU912" s="12"/>
    </row>
    <row r="913" spans="4:151" ht="15.75" customHeight="1">
      <c r="D913" s="17"/>
      <c r="E913" s="13"/>
      <c r="F913" s="1"/>
      <c r="Q913" s="7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6"/>
      <c r="EU913" s="12"/>
    </row>
    <row r="914" spans="4:151" ht="15.75" customHeight="1">
      <c r="D914" s="17"/>
      <c r="E914" s="13"/>
      <c r="F914" s="1"/>
      <c r="Q914" s="7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6"/>
      <c r="EU914" s="12"/>
    </row>
    <row r="915" spans="4:151" ht="15.75" customHeight="1">
      <c r="D915" s="17"/>
      <c r="E915" s="13"/>
      <c r="F915" s="1"/>
      <c r="Q915" s="7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6"/>
      <c r="EU915" s="12"/>
    </row>
    <row r="916" spans="4:151" ht="15.75" customHeight="1">
      <c r="D916" s="17"/>
      <c r="E916" s="13"/>
      <c r="F916" s="1"/>
      <c r="Q916" s="7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6"/>
      <c r="EU916" s="12"/>
    </row>
    <row r="917" spans="4:151" ht="15.75" customHeight="1">
      <c r="D917" s="17"/>
      <c r="E917" s="13"/>
      <c r="F917" s="1"/>
      <c r="Q917" s="7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6"/>
      <c r="EU917" s="12"/>
    </row>
    <row r="918" spans="4:151" ht="15.75" customHeight="1">
      <c r="D918" s="17"/>
      <c r="E918" s="13"/>
      <c r="F918" s="1"/>
      <c r="Q918" s="7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6"/>
      <c r="EU918" s="12"/>
    </row>
    <row r="919" spans="4:151" ht="15.75" customHeight="1">
      <c r="D919" s="17"/>
      <c r="E919" s="13"/>
      <c r="F919" s="1"/>
      <c r="Q919" s="7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6"/>
      <c r="EU919" s="12"/>
    </row>
    <row r="920" spans="4:151" ht="15.75" customHeight="1">
      <c r="D920" s="17"/>
      <c r="E920" s="13"/>
      <c r="F920" s="1"/>
      <c r="Q920" s="7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6"/>
      <c r="EU920" s="12"/>
    </row>
    <row r="921" spans="4:151" ht="15.75" customHeight="1">
      <c r="D921" s="17"/>
      <c r="E921" s="13"/>
      <c r="F921" s="1"/>
      <c r="Q921" s="7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6"/>
      <c r="EU921" s="12"/>
    </row>
    <row r="922" spans="4:151" ht="15.75" customHeight="1">
      <c r="D922" s="17"/>
      <c r="E922" s="13"/>
      <c r="F922" s="1"/>
      <c r="Q922" s="7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6"/>
      <c r="EU922" s="12"/>
    </row>
    <row r="923" spans="4:151" ht="15.75" customHeight="1">
      <c r="D923" s="17"/>
      <c r="E923" s="13"/>
      <c r="F923" s="1"/>
      <c r="Q923" s="7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6"/>
      <c r="EU923" s="12"/>
    </row>
    <row r="924" spans="4:151" ht="15.75" customHeight="1">
      <c r="D924" s="17"/>
      <c r="E924" s="13"/>
      <c r="F924" s="1"/>
      <c r="Q924" s="7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6"/>
      <c r="EU924" s="12"/>
    </row>
    <row r="925" spans="4:151" ht="15.75" customHeight="1">
      <c r="D925" s="17"/>
      <c r="E925" s="13"/>
      <c r="F925" s="1"/>
      <c r="Q925" s="7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6"/>
      <c r="EU925" s="12"/>
    </row>
    <row r="926" spans="4:151" ht="15.75" customHeight="1">
      <c r="D926" s="17"/>
      <c r="E926" s="13"/>
      <c r="F926" s="1"/>
      <c r="Q926" s="7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6"/>
      <c r="EU926" s="12"/>
    </row>
    <row r="927" spans="4:151" ht="15.75" customHeight="1">
      <c r="D927" s="17"/>
      <c r="E927" s="13"/>
      <c r="F927" s="1"/>
      <c r="Q927" s="7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6"/>
      <c r="EU927" s="12"/>
    </row>
    <row r="928" spans="4:151" ht="15.75" customHeight="1">
      <c r="D928" s="17"/>
      <c r="E928" s="13"/>
      <c r="F928" s="1"/>
      <c r="Q928" s="7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6"/>
      <c r="EU928" s="12"/>
    </row>
    <row r="929" spans="4:151" ht="15.75" customHeight="1">
      <c r="D929" s="17"/>
      <c r="E929" s="13"/>
      <c r="F929" s="1"/>
      <c r="Q929" s="7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6"/>
      <c r="EU929" s="12"/>
    </row>
    <row r="930" spans="4:151" ht="15.75" customHeight="1">
      <c r="D930" s="17"/>
      <c r="E930" s="13"/>
      <c r="F930" s="1"/>
      <c r="Q930" s="7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6"/>
      <c r="EU930" s="12"/>
    </row>
    <row r="931" spans="4:151" ht="15.75" customHeight="1">
      <c r="D931" s="17"/>
      <c r="E931" s="13"/>
      <c r="F931" s="1"/>
      <c r="Q931" s="7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6"/>
      <c r="EU931" s="12"/>
    </row>
    <row r="932" spans="4:151" ht="15.75" customHeight="1">
      <c r="D932" s="17"/>
      <c r="E932" s="13"/>
      <c r="F932" s="1"/>
      <c r="Q932" s="7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6"/>
      <c r="EU932" s="12"/>
    </row>
    <row r="933" spans="4:151" ht="15.75" customHeight="1">
      <c r="D933" s="17"/>
      <c r="E933" s="13"/>
      <c r="F933" s="1"/>
      <c r="Q933" s="7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6"/>
      <c r="EU933" s="12"/>
    </row>
    <row r="934" spans="4:151" ht="15.75" customHeight="1">
      <c r="D934" s="17"/>
      <c r="E934" s="13"/>
      <c r="F934" s="1"/>
      <c r="Q934" s="7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6"/>
      <c r="EU934" s="12"/>
    </row>
    <row r="935" spans="4:151" ht="15.75" customHeight="1">
      <c r="D935" s="17"/>
      <c r="E935" s="13"/>
      <c r="F935" s="1"/>
      <c r="Q935" s="7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6"/>
      <c r="EU935" s="12"/>
    </row>
    <row r="936" spans="4:151" ht="15.75" customHeight="1">
      <c r="D936" s="17"/>
      <c r="E936" s="13"/>
      <c r="F936" s="1"/>
      <c r="Q936" s="7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6"/>
      <c r="EU936" s="12"/>
    </row>
    <row r="937" spans="4:151" ht="15.75" customHeight="1">
      <c r="D937" s="17"/>
      <c r="E937" s="13"/>
      <c r="F937" s="1"/>
      <c r="Q937" s="7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6"/>
      <c r="EU937" s="12"/>
    </row>
    <row r="938" spans="4:151" ht="15.75" customHeight="1">
      <c r="D938" s="17"/>
      <c r="E938" s="13"/>
      <c r="F938" s="1"/>
      <c r="Q938" s="7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6"/>
      <c r="EU938" s="12"/>
    </row>
    <row r="939" spans="4:151" ht="15.75" customHeight="1">
      <c r="D939" s="17"/>
      <c r="E939" s="13"/>
      <c r="F939" s="1"/>
      <c r="Q939" s="7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6"/>
      <c r="EU939" s="12"/>
    </row>
    <row r="940" spans="4:151" ht="15.75" customHeight="1">
      <c r="D940" s="17"/>
      <c r="E940" s="13"/>
      <c r="F940" s="1"/>
      <c r="Q940" s="7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6"/>
      <c r="EU940" s="12"/>
    </row>
    <row r="941" spans="4:151" ht="15.75" customHeight="1">
      <c r="D941" s="17"/>
      <c r="E941" s="13"/>
      <c r="F941" s="1"/>
      <c r="Q941" s="7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6"/>
      <c r="EU941" s="12"/>
    </row>
    <row r="942" spans="4:151" ht="15.75" customHeight="1">
      <c r="D942" s="17"/>
      <c r="E942" s="13"/>
      <c r="F942" s="1"/>
      <c r="Q942" s="7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6"/>
      <c r="EU942" s="12"/>
    </row>
    <row r="943" spans="4:151" ht="15.75" customHeight="1">
      <c r="D943" s="17"/>
      <c r="E943" s="13"/>
      <c r="F943" s="1"/>
      <c r="Q943" s="7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6"/>
      <c r="EU943" s="12"/>
    </row>
    <row r="944" spans="4:151" ht="15.75" customHeight="1">
      <c r="D944" s="17"/>
      <c r="E944" s="13"/>
      <c r="F944" s="1"/>
      <c r="Q944" s="7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6"/>
      <c r="EU944" s="12"/>
    </row>
    <row r="945" spans="4:151" ht="15.75" customHeight="1">
      <c r="D945" s="17"/>
      <c r="E945" s="13"/>
      <c r="F945" s="1"/>
      <c r="Q945" s="7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6"/>
      <c r="EU945" s="12"/>
    </row>
    <row r="946" spans="4:151" ht="15.75" customHeight="1">
      <c r="D946" s="17"/>
      <c r="E946" s="13"/>
      <c r="F946" s="1"/>
      <c r="Q946" s="7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6"/>
      <c r="EU946" s="12"/>
    </row>
    <row r="947" spans="4:151" ht="15.75" customHeight="1">
      <c r="D947" s="17"/>
      <c r="E947" s="13"/>
      <c r="F947" s="1"/>
      <c r="Q947" s="7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6"/>
      <c r="EU947" s="12"/>
    </row>
    <row r="948" spans="4:151" ht="15.75" customHeight="1">
      <c r="D948" s="17"/>
      <c r="E948" s="13"/>
      <c r="F948" s="1"/>
      <c r="Q948" s="7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6"/>
      <c r="EU948" s="12"/>
    </row>
    <row r="949" spans="4:151" ht="15.75" customHeight="1">
      <c r="D949" s="17"/>
      <c r="E949" s="13"/>
      <c r="F949" s="1"/>
      <c r="Q949" s="7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6"/>
      <c r="EU949" s="12"/>
    </row>
    <row r="950" spans="4:151" ht="15.75" customHeight="1">
      <c r="D950" s="17"/>
      <c r="E950" s="13"/>
      <c r="F950" s="1"/>
      <c r="Q950" s="7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6"/>
      <c r="EU950" s="12"/>
    </row>
    <row r="951" spans="4:151" ht="15.75" customHeight="1">
      <c r="D951" s="17"/>
      <c r="E951" s="13"/>
      <c r="F951" s="1"/>
      <c r="Q951" s="7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6"/>
      <c r="EU951" s="12"/>
    </row>
    <row r="952" spans="4:151" ht="15.75" customHeight="1">
      <c r="D952" s="17"/>
      <c r="E952" s="13"/>
      <c r="F952" s="1"/>
      <c r="Q952" s="7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6"/>
      <c r="EU952" s="12"/>
    </row>
    <row r="953" spans="4:151" ht="15.75" customHeight="1">
      <c r="D953" s="17"/>
      <c r="E953" s="13"/>
      <c r="F953" s="1"/>
      <c r="Q953" s="7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6"/>
      <c r="EU953" s="12"/>
    </row>
    <row r="954" spans="4:151" ht="15.75" customHeight="1">
      <c r="D954" s="17"/>
      <c r="E954" s="13"/>
      <c r="F954" s="1"/>
      <c r="Q954" s="7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6"/>
      <c r="EU954" s="12"/>
    </row>
    <row r="955" spans="4:151" ht="15.75" customHeight="1">
      <c r="D955" s="17"/>
      <c r="E955" s="13"/>
      <c r="F955" s="1"/>
      <c r="Q955" s="7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6"/>
      <c r="EU955" s="12"/>
    </row>
    <row r="956" spans="4:151" ht="15.75" customHeight="1">
      <c r="D956" s="17"/>
      <c r="E956" s="13"/>
      <c r="F956" s="1"/>
      <c r="Q956" s="7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6"/>
      <c r="EU956" s="12"/>
    </row>
    <row r="957" spans="4:151" ht="15.75" customHeight="1">
      <c r="D957" s="17"/>
      <c r="E957" s="13"/>
      <c r="F957" s="1"/>
      <c r="Q957" s="7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6"/>
      <c r="EU957" s="12"/>
    </row>
    <row r="958" spans="4:151" ht="15.75" customHeight="1">
      <c r="D958" s="17"/>
      <c r="E958" s="13"/>
      <c r="F958" s="1"/>
      <c r="Q958" s="7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6"/>
      <c r="EU958" s="12"/>
    </row>
    <row r="959" spans="4:151" ht="15.75" customHeight="1">
      <c r="D959" s="17"/>
      <c r="E959" s="13"/>
      <c r="F959" s="1"/>
      <c r="Q959" s="7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6"/>
      <c r="EU959" s="12"/>
    </row>
    <row r="960" spans="4:151" ht="15.75" customHeight="1">
      <c r="D960" s="17"/>
      <c r="E960" s="13"/>
      <c r="F960" s="1"/>
      <c r="Q960" s="7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6"/>
      <c r="EU960" s="12"/>
    </row>
    <row r="961" spans="4:151" ht="15.75" customHeight="1">
      <c r="D961" s="17"/>
      <c r="E961" s="13"/>
      <c r="F961" s="1"/>
      <c r="Q961" s="7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6"/>
      <c r="EU961" s="12"/>
    </row>
    <row r="962" spans="4:151" ht="15.75" customHeight="1">
      <c r="D962" s="17"/>
      <c r="E962" s="13"/>
      <c r="F962" s="1"/>
      <c r="Q962" s="7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6"/>
      <c r="EU962" s="12"/>
    </row>
    <row r="963" spans="4:151" ht="15.75" customHeight="1">
      <c r="D963" s="17"/>
      <c r="E963" s="13"/>
      <c r="F963" s="1"/>
      <c r="Q963" s="7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6"/>
      <c r="EU963" s="12"/>
    </row>
    <row r="964" spans="4:151" ht="15.75" customHeight="1">
      <c r="D964" s="17"/>
      <c r="E964" s="13"/>
      <c r="F964" s="1"/>
      <c r="Q964" s="7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6"/>
      <c r="EU964" s="12"/>
    </row>
    <row r="965" spans="4:151" ht="15.75" customHeight="1">
      <c r="D965" s="17"/>
      <c r="E965" s="13"/>
      <c r="F965" s="1"/>
      <c r="Q965" s="7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6"/>
      <c r="EU965" s="12"/>
    </row>
    <row r="966" spans="4:151" ht="15.75" customHeight="1">
      <c r="D966" s="17"/>
      <c r="E966" s="13"/>
      <c r="F966" s="1"/>
      <c r="Q966" s="7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6"/>
      <c r="EU966" s="12"/>
    </row>
    <row r="967" spans="4:151" ht="15.75" customHeight="1">
      <c r="D967" s="17"/>
      <c r="E967" s="13"/>
      <c r="F967" s="1"/>
      <c r="Q967" s="7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6"/>
      <c r="EU967" s="12"/>
    </row>
    <row r="968" spans="4:151" ht="15.75" customHeight="1">
      <c r="D968" s="17"/>
      <c r="E968" s="13"/>
      <c r="F968" s="1"/>
      <c r="Q968" s="7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6"/>
      <c r="EU968" s="12"/>
    </row>
    <row r="969" spans="4:151" ht="15.75" customHeight="1">
      <c r="D969" s="17"/>
      <c r="E969" s="13"/>
      <c r="F969" s="1"/>
      <c r="Q969" s="7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6"/>
      <c r="EU969" s="12"/>
    </row>
    <row r="970" spans="4:151" ht="15.75" customHeight="1">
      <c r="D970" s="17"/>
      <c r="E970" s="13"/>
      <c r="F970" s="1"/>
      <c r="Q970" s="7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6"/>
      <c r="EU970" s="12"/>
    </row>
    <row r="971" spans="4:151" ht="15.75" customHeight="1">
      <c r="D971" s="17"/>
      <c r="E971" s="13"/>
      <c r="F971" s="1"/>
      <c r="Q971" s="7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6"/>
      <c r="EU971" s="12"/>
    </row>
    <row r="972" spans="4:151" ht="15.75" customHeight="1">
      <c r="D972" s="17"/>
      <c r="E972" s="13"/>
      <c r="F972" s="1"/>
      <c r="Q972" s="7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6"/>
      <c r="EU972" s="12"/>
    </row>
    <row r="973" spans="4:151" ht="15.75" customHeight="1">
      <c r="D973" s="17"/>
      <c r="E973" s="13"/>
      <c r="F973" s="1"/>
      <c r="Q973" s="7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6"/>
      <c r="EU973" s="12"/>
    </row>
    <row r="974" spans="4:151" ht="15.75" customHeight="1">
      <c r="D974" s="17"/>
      <c r="E974" s="13"/>
      <c r="F974" s="1"/>
      <c r="Q974" s="7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6"/>
      <c r="EU974" s="12"/>
    </row>
    <row r="975" spans="4:151" ht="15.75" customHeight="1">
      <c r="D975" s="17"/>
      <c r="E975" s="13"/>
      <c r="F975" s="1"/>
      <c r="Q975" s="7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6"/>
      <c r="EU975" s="12"/>
    </row>
    <row r="976" spans="4:151" ht="15.75" customHeight="1">
      <c r="D976" s="17"/>
      <c r="E976" s="13"/>
      <c r="F976" s="1"/>
      <c r="Q976" s="7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6"/>
      <c r="EU976" s="12"/>
    </row>
    <row r="977" spans="4:151" ht="15.75" customHeight="1">
      <c r="D977" s="17"/>
      <c r="E977" s="13"/>
      <c r="F977" s="1"/>
      <c r="Q977" s="7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6"/>
      <c r="EU977" s="12"/>
    </row>
    <row r="978" spans="4:151" ht="15.75" customHeight="1">
      <c r="D978" s="17"/>
      <c r="E978" s="13"/>
      <c r="F978" s="1"/>
      <c r="Q978" s="7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6"/>
      <c r="EU978" s="12"/>
    </row>
    <row r="979" spans="4:151" ht="15.75" customHeight="1">
      <c r="D979" s="17"/>
      <c r="E979" s="13"/>
      <c r="F979" s="1"/>
      <c r="Q979" s="7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6"/>
      <c r="EU979" s="12"/>
    </row>
    <row r="980" spans="4:151" ht="15.75" customHeight="1">
      <c r="D980" s="17"/>
      <c r="E980" s="13"/>
      <c r="F980" s="1"/>
      <c r="Q980" s="7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6"/>
      <c r="EU980" s="12"/>
    </row>
    <row r="981" spans="4:151" ht="15.75" customHeight="1">
      <c r="D981" s="17"/>
      <c r="E981" s="13"/>
      <c r="F981" s="1"/>
      <c r="Q981" s="7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6"/>
      <c r="EU981" s="12"/>
    </row>
    <row r="982" spans="4:151" ht="15.75" customHeight="1">
      <c r="D982" s="17"/>
      <c r="E982" s="13"/>
      <c r="F982" s="1"/>
      <c r="Q982" s="7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6"/>
      <c r="EU982" s="12"/>
    </row>
    <row r="983" spans="4:151" ht="15.75" customHeight="1">
      <c r="D983" s="17"/>
      <c r="E983" s="13"/>
      <c r="F983" s="1"/>
      <c r="Q983" s="7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6"/>
      <c r="EU983" s="12"/>
    </row>
    <row r="984" spans="4:151" ht="15.75" customHeight="1">
      <c r="D984" s="17"/>
      <c r="E984" s="13"/>
      <c r="F984" s="1"/>
      <c r="Q984" s="7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6"/>
      <c r="EU984" s="12"/>
    </row>
    <row r="985" spans="4:151" ht="15.75" customHeight="1">
      <c r="D985" s="17"/>
      <c r="E985" s="13"/>
      <c r="F985" s="1"/>
      <c r="Q985" s="7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6"/>
      <c r="EU985" s="12"/>
    </row>
    <row r="986" spans="4:151" ht="15.75" customHeight="1">
      <c r="D986" s="17"/>
      <c r="E986" s="13"/>
      <c r="F986" s="1"/>
      <c r="Q986" s="7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6"/>
      <c r="EU986" s="12"/>
    </row>
    <row r="987" spans="4:151" ht="15.75" customHeight="1">
      <c r="D987" s="17"/>
      <c r="E987" s="13"/>
      <c r="F987" s="1"/>
      <c r="Q987" s="7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6"/>
      <c r="EU987" s="12"/>
    </row>
    <row r="988" spans="4:151" ht="15.75" customHeight="1">
      <c r="D988" s="17"/>
      <c r="E988" s="13"/>
      <c r="F988" s="1"/>
      <c r="Q988" s="7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6"/>
      <c r="EU988" s="12"/>
    </row>
    <row r="989" spans="4:151" ht="15.75" customHeight="1">
      <c r="D989" s="17"/>
      <c r="E989" s="13"/>
      <c r="F989" s="1"/>
      <c r="Q989" s="7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6"/>
      <c r="EU989" s="12"/>
    </row>
    <row r="990" spans="4:151" ht="15.75" customHeight="1">
      <c r="D990" s="17"/>
      <c r="E990" s="13"/>
      <c r="F990" s="1"/>
      <c r="Q990" s="7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6"/>
      <c r="EU990" s="12"/>
    </row>
    <row r="991" spans="4:151" ht="15.75" customHeight="1">
      <c r="D991" s="17"/>
      <c r="E991" s="13"/>
      <c r="F991" s="1"/>
      <c r="Q991" s="7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6"/>
      <c r="EU991" s="12"/>
    </row>
    <row r="992" spans="4:151" ht="15.75" customHeight="1">
      <c r="D992" s="17"/>
      <c r="E992" s="13"/>
      <c r="F992" s="1"/>
      <c r="Q992" s="7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6"/>
      <c r="EU992" s="12"/>
    </row>
    <row r="993" spans="4:151" ht="15.75" customHeight="1">
      <c r="D993" s="17"/>
      <c r="E993" s="13"/>
      <c r="F993" s="1"/>
      <c r="Q993" s="7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6"/>
      <c r="EU993" s="12"/>
    </row>
    <row r="994" spans="4:151" ht="15.75" customHeight="1">
      <c r="D994" s="17"/>
      <c r="E994" s="13"/>
      <c r="F994" s="1"/>
      <c r="Q994" s="7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6"/>
      <c r="EU994" s="12"/>
    </row>
    <row r="995" spans="4:151" ht="15.75" customHeight="1">
      <c r="D995" s="17"/>
      <c r="E995" s="13"/>
      <c r="F995" s="1"/>
      <c r="Q995" s="7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6"/>
      <c r="EU995" s="12"/>
    </row>
    <row r="996" spans="4:151" ht="15.75" customHeight="1">
      <c r="D996" s="17"/>
      <c r="E996" s="13"/>
      <c r="F996" s="1"/>
      <c r="Q996" s="7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6"/>
      <c r="EU996" s="12"/>
    </row>
    <row r="997" spans="4:151" ht="15.75" customHeight="1">
      <c r="D997" s="17"/>
      <c r="E997" s="13"/>
      <c r="F997" s="1"/>
      <c r="Q997" s="7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6"/>
      <c r="EU997" s="12"/>
    </row>
    <row r="998" spans="4:151" ht="15.75" customHeight="1">
      <c r="D998" s="17"/>
      <c r="E998" s="13"/>
      <c r="F998" s="1"/>
      <c r="Q998" s="7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6"/>
      <c r="EU998" s="12"/>
    </row>
    <row r="999" spans="4:151" ht="15.75" customHeight="1">
      <c r="D999" s="17"/>
      <c r="E999" s="13"/>
      <c r="F999" s="1"/>
      <c r="Q999" s="7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6"/>
      <c r="EU999" s="12"/>
    </row>
    <row r="1000" spans="4:151" ht="15.75" customHeight="1">
      <c r="D1000" s="17"/>
      <c r="E1000" s="13"/>
      <c r="F1000" s="1"/>
      <c r="Q1000" s="7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6"/>
      <c r="EU1000" s="12"/>
    </row>
  </sheetData>
  <mergeCells count="265">
    <mergeCell ref="AR3:AR4"/>
    <mergeCell ref="CB3:CB4"/>
    <mergeCell ref="BS3:BS4"/>
    <mergeCell ref="AI3:AI4"/>
    <mergeCell ref="A3:A4"/>
    <mergeCell ref="B3:C4"/>
    <mergeCell ref="D3:E4"/>
    <mergeCell ref="F3:G4"/>
    <mergeCell ref="H3:H4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</mergeCells>
  <hyperlinks>
    <hyperlink ref="CM1" r:id="rId1" display="https://docs.google.com/spreadsheets/d/1Vos-F6AfMCRAiDdV-QRQ4tA8M-6J_pLfCcvfh4K7kMg/edit?usp=drivesdk"/>
  </hyperlink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9" bestFit="1" customWidth="1"/>
    <col min="2" max="2" width="9.33203125" style="49" bestFit="1" customWidth="1"/>
    <col min="3" max="3" width="9.1640625" style="49" bestFit="1" customWidth="1"/>
    <col min="4" max="4" width="7.5" style="49" bestFit="1" customWidth="1"/>
    <col min="5" max="5" width="10" style="49" bestFit="1" customWidth="1"/>
    <col min="6" max="6" width="9.33203125" style="49" bestFit="1" customWidth="1"/>
    <col min="7" max="7" width="9.1640625" style="49" bestFit="1" customWidth="1"/>
    <col min="8" max="8" width="9.33203125" style="49" bestFit="1" customWidth="1"/>
    <col min="9" max="9" width="9.1640625" style="65" customWidth="1"/>
    <col min="10" max="10" width="8" style="65" hidden="1" customWidth="1"/>
    <col min="11" max="11" width="9.1640625" style="65" customWidth="1"/>
    <col min="12" max="12" width="8.83203125" style="65" hidden="1" customWidth="1"/>
    <col min="13" max="13" width="9.1640625" style="65" customWidth="1"/>
    <col min="14" max="14" width="8.83203125" style="65" hidden="1" customWidth="1"/>
    <col min="15" max="15" width="9.1640625" style="65" customWidth="1"/>
    <col min="16" max="16" width="8.83203125" style="65" hidden="1" customWidth="1"/>
    <col min="17" max="17" width="9.1640625" style="65" customWidth="1"/>
    <col min="18" max="18" width="8.83203125" style="65" hidden="1" customWidth="1"/>
    <col min="19" max="19" width="9.1640625" style="65" customWidth="1"/>
    <col min="20" max="20" width="8.83203125" style="65" hidden="1" customWidth="1"/>
    <col min="21" max="21" width="9.1640625" style="65" customWidth="1"/>
    <col min="22" max="22" width="8.83203125" style="65" hidden="1" customWidth="1"/>
    <col min="23" max="23" width="10" style="65" customWidth="1"/>
    <col min="24" max="24" width="8.83203125" style="65" hidden="1" customWidth="1"/>
    <col min="25" max="25" width="10.6640625" style="65" customWidth="1"/>
    <col min="26" max="26" width="8.83203125" style="65" hidden="1" customWidth="1"/>
    <col min="27" max="27" width="9.1640625" style="65" customWidth="1"/>
    <col min="28" max="256" width="8.83203125" style="49"/>
    <col min="257" max="264" width="8.83203125" style="49" customWidth="1"/>
    <col min="265" max="265" width="8.83203125" style="49"/>
    <col min="266" max="266" width="0" style="49" hidden="1" customWidth="1"/>
    <col min="267" max="267" width="8.83203125" style="49"/>
    <col min="268" max="268" width="0" style="49" hidden="1" customWidth="1"/>
    <col min="269" max="269" width="8.83203125" style="49"/>
    <col min="270" max="270" width="0" style="49" hidden="1" customWidth="1"/>
    <col min="271" max="271" width="8.83203125" style="49"/>
    <col min="272" max="272" width="0" style="49" hidden="1" customWidth="1"/>
    <col min="273" max="273" width="8.83203125" style="49"/>
    <col min="274" max="274" width="0" style="49" hidden="1" customWidth="1"/>
    <col min="275" max="275" width="8.83203125" style="49"/>
    <col min="276" max="276" width="0" style="49" hidden="1" customWidth="1"/>
    <col min="277" max="277" width="8.83203125" style="49"/>
    <col min="278" max="278" width="0" style="49" hidden="1" customWidth="1"/>
    <col min="279" max="279" width="10" style="49" customWidth="1"/>
    <col min="280" max="280" width="0" style="49" hidden="1" customWidth="1"/>
    <col min="281" max="281" width="10.6640625" style="49" customWidth="1"/>
    <col min="282" max="282" width="0" style="49" hidden="1" customWidth="1"/>
    <col min="283" max="512" width="8.83203125" style="49"/>
    <col min="513" max="520" width="8.83203125" style="49" customWidth="1"/>
    <col min="521" max="521" width="8.83203125" style="49"/>
    <col min="522" max="522" width="0" style="49" hidden="1" customWidth="1"/>
    <col min="523" max="523" width="8.83203125" style="49"/>
    <col min="524" max="524" width="0" style="49" hidden="1" customWidth="1"/>
    <col min="525" max="525" width="8.83203125" style="49"/>
    <col min="526" max="526" width="0" style="49" hidden="1" customWidth="1"/>
    <col min="527" max="527" width="8.83203125" style="49"/>
    <col min="528" max="528" width="0" style="49" hidden="1" customWidth="1"/>
    <col min="529" max="529" width="8.83203125" style="49"/>
    <col min="530" max="530" width="0" style="49" hidden="1" customWidth="1"/>
    <col min="531" max="531" width="8.83203125" style="49"/>
    <col min="532" max="532" width="0" style="49" hidden="1" customWidth="1"/>
    <col min="533" max="533" width="8.83203125" style="49"/>
    <col min="534" max="534" width="0" style="49" hidden="1" customWidth="1"/>
    <col min="535" max="535" width="10" style="49" customWidth="1"/>
    <col min="536" max="536" width="0" style="49" hidden="1" customWidth="1"/>
    <col min="537" max="537" width="10.6640625" style="49" customWidth="1"/>
    <col min="538" max="538" width="0" style="49" hidden="1" customWidth="1"/>
    <col min="539" max="768" width="8.83203125" style="49"/>
    <col min="769" max="776" width="8.83203125" style="49" customWidth="1"/>
    <col min="777" max="777" width="8.83203125" style="49"/>
    <col min="778" max="778" width="0" style="49" hidden="1" customWidth="1"/>
    <col min="779" max="779" width="8.83203125" style="49"/>
    <col min="780" max="780" width="0" style="49" hidden="1" customWidth="1"/>
    <col min="781" max="781" width="8.83203125" style="49"/>
    <col min="782" max="782" width="0" style="49" hidden="1" customWidth="1"/>
    <col min="783" max="783" width="8.83203125" style="49"/>
    <col min="784" max="784" width="0" style="49" hidden="1" customWidth="1"/>
    <col min="785" max="785" width="8.83203125" style="49"/>
    <col min="786" max="786" width="0" style="49" hidden="1" customWidth="1"/>
    <col min="787" max="787" width="8.83203125" style="49"/>
    <col min="788" max="788" width="0" style="49" hidden="1" customWidth="1"/>
    <col min="789" max="789" width="8.83203125" style="49"/>
    <col min="790" max="790" width="0" style="49" hidden="1" customWidth="1"/>
    <col min="791" max="791" width="10" style="49" customWidth="1"/>
    <col min="792" max="792" width="0" style="49" hidden="1" customWidth="1"/>
    <col min="793" max="793" width="10.6640625" style="49" customWidth="1"/>
    <col min="794" max="794" width="0" style="49" hidden="1" customWidth="1"/>
    <col min="795" max="1024" width="8.83203125" style="49"/>
    <col min="1025" max="1032" width="8.83203125" style="49" customWidth="1"/>
    <col min="1033" max="1033" width="8.83203125" style="49"/>
    <col min="1034" max="1034" width="0" style="49" hidden="1" customWidth="1"/>
    <col min="1035" max="1035" width="8.83203125" style="49"/>
    <col min="1036" max="1036" width="0" style="49" hidden="1" customWidth="1"/>
    <col min="1037" max="1037" width="8.83203125" style="49"/>
    <col min="1038" max="1038" width="0" style="49" hidden="1" customWidth="1"/>
    <col min="1039" max="1039" width="8.83203125" style="49"/>
    <col min="1040" max="1040" width="0" style="49" hidden="1" customWidth="1"/>
    <col min="1041" max="1041" width="8.83203125" style="49"/>
    <col min="1042" max="1042" width="0" style="49" hidden="1" customWidth="1"/>
    <col min="1043" max="1043" width="8.83203125" style="49"/>
    <col min="1044" max="1044" width="0" style="49" hidden="1" customWidth="1"/>
    <col min="1045" max="1045" width="8.83203125" style="49"/>
    <col min="1046" max="1046" width="0" style="49" hidden="1" customWidth="1"/>
    <col min="1047" max="1047" width="10" style="49" customWidth="1"/>
    <col min="1048" max="1048" width="0" style="49" hidden="1" customWidth="1"/>
    <col min="1049" max="1049" width="10.6640625" style="49" customWidth="1"/>
    <col min="1050" max="1050" width="0" style="49" hidden="1" customWidth="1"/>
    <col min="1051" max="1280" width="8.83203125" style="49"/>
    <col min="1281" max="1288" width="8.83203125" style="49" customWidth="1"/>
    <col min="1289" max="1289" width="8.83203125" style="49"/>
    <col min="1290" max="1290" width="0" style="49" hidden="1" customWidth="1"/>
    <col min="1291" max="1291" width="8.83203125" style="49"/>
    <col min="1292" max="1292" width="0" style="49" hidden="1" customWidth="1"/>
    <col min="1293" max="1293" width="8.83203125" style="49"/>
    <col min="1294" max="1294" width="0" style="49" hidden="1" customWidth="1"/>
    <col min="1295" max="1295" width="8.83203125" style="49"/>
    <col min="1296" max="1296" width="0" style="49" hidden="1" customWidth="1"/>
    <col min="1297" max="1297" width="8.83203125" style="49"/>
    <col min="1298" max="1298" width="0" style="49" hidden="1" customWidth="1"/>
    <col min="1299" max="1299" width="8.83203125" style="49"/>
    <col min="1300" max="1300" width="0" style="49" hidden="1" customWidth="1"/>
    <col min="1301" max="1301" width="8.83203125" style="49"/>
    <col min="1302" max="1302" width="0" style="49" hidden="1" customWidth="1"/>
    <col min="1303" max="1303" width="10" style="49" customWidth="1"/>
    <col min="1304" max="1304" width="0" style="49" hidden="1" customWidth="1"/>
    <col min="1305" max="1305" width="10.6640625" style="49" customWidth="1"/>
    <col min="1306" max="1306" width="0" style="49" hidden="1" customWidth="1"/>
    <col min="1307" max="1536" width="8.83203125" style="49"/>
    <col min="1537" max="1544" width="8.83203125" style="49" customWidth="1"/>
    <col min="1545" max="1545" width="8.83203125" style="49"/>
    <col min="1546" max="1546" width="0" style="49" hidden="1" customWidth="1"/>
    <col min="1547" max="1547" width="8.83203125" style="49"/>
    <col min="1548" max="1548" width="0" style="49" hidden="1" customWidth="1"/>
    <col min="1549" max="1549" width="8.83203125" style="49"/>
    <col min="1550" max="1550" width="0" style="49" hidden="1" customWidth="1"/>
    <col min="1551" max="1551" width="8.83203125" style="49"/>
    <col min="1552" max="1552" width="0" style="49" hidden="1" customWidth="1"/>
    <col min="1553" max="1553" width="8.83203125" style="49"/>
    <col min="1554" max="1554" width="0" style="49" hidden="1" customWidth="1"/>
    <col min="1555" max="1555" width="8.83203125" style="49"/>
    <col min="1556" max="1556" width="0" style="49" hidden="1" customWidth="1"/>
    <col min="1557" max="1557" width="8.83203125" style="49"/>
    <col min="1558" max="1558" width="0" style="49" hidden="1" customWidth="1"/>
    <col min="1559" max="1559" width="10" style="49" customWidth="1"/>
    <col min="1560" max="1560" width="0" style="49" hidden="1" customWidth="1"/>
    <col min="1561" max="1561" width="10.6640625" style="49" customWidth="1"/>
    <col min="1562" max="1562" width="0" style="49" hidden="1" customWidth="1"/>
    <col min="1563" max="1792" width="8.83203125" style="49"/>
    <col min="1793" max="1800" width="8.83203125" style="49" customWidth="1"/>
    <col min="1801" max="1801" width="8.83203125" style="49"/>
    <col min="1802" max="1802" width="0" style="49" hidden="1" customWidth="1"/>
    <col min="1803" max="1803" width="8.83203125" style="49"/>
    <col min="1804" max="1804" width="0" style="49" hidden="1" customWidth="1"/>
    <col min="1805" max="1805" width="8.83203125" style="49"/>
    <col min="1806" max="1806" width="0" style="49" hidden="1" customWidth="1"/>
    <col min="1807" max="1807" width="8.83203125" style="49"/>
    <col min="1808" max="1808" width="0" style="49" hidden="1" customWidth="1"/>
    <col min="1809" max="1809" width="8.83203125" style="49"/>
    <col min="1810" max="1810" width="0" style="49" hidden="1" customWidth="1"/>
    <col min="1811" max="1811" width="8.83203125" style="49"/>
    <col min="1812" max="1812" width="0" style="49" hidden="1" customWidth="1"/>
    <col min="1813" max="1813" width="8.83203125" style="49"/>
    <col min="1814" max="1814" width="0" style="49" hidden="1" customWidth="1"/>
    <col min="1815" max="1815" width="10" style="49" customWidth="1"/>
    <col min="1816" max="1816" width="0" style="49" hidden="1" customWidth="1"/>
    <col min="1817" max="1817" width="10.6640625" style="49" customWidth="1"/>
    <col min="1818" max="1818" width="0" style="49" hidden="1" customWidth="1"/>
    <col min="1819" max="2048" width="8.83203125" style="49"/>
    <col min="2049" max="2056" width="8.83203125" style="49" customWidth="1"/>
    <col min="2057" max="2057" width="8.83203125" style="49"/>
    <col min="2058" max="2058" width="0" style="49" hidden="1" customWidth="1"/>
    <col min="2059" max="2059" width="8.83203125" style="49"/>
    <col min="2060" max="2060" width="0" style="49" hidden="1" customWidth="1"/>
    <col min="2061" max="2061" width="8.83203125" style="49"/>
    <col min="2062" max="2062" width="0" style="49" hidden="1" customWidth="1"/>
    <col min="2063" max="2063" width="8.83203125" style="49"/>
    <col min="2064" max="2064" width="0" style="49" hidden="1" customWidth="1"/>
    <col min="2065" max="2065" width="8.83203125" style="49"/>
    <col min="2066" max="2066" width="0" style="49" hidden="1" customWidth="1"/>
    <col min="2067" max="2067" width="8.83203125" style="49"/>
    <col min="2068" max="2068" width="0" style="49" hidden="1" customWidth="1"/>
    <col min="2069" max="2069" width="8.83203125" style="49"/>
    <col min="2070" max="2070" width="0" style="49" hidden="1" customWidth="1"/>
    <col min="2071" max="2071" width="10" style="49" customWidth="1"/>
    <col min="2072" max="2072" width="0" style="49" hidden="1" customWidth="1"/>
    <col min="2073" max="2073" width="10.6640625" style="49" customWidth="1"/>
    <col min="2074" max="2074" width="0" style="49" hidden="1" customWidth="1"/>
    <col min="2075" max="2304" width="8.83203125" style="49"/>
    <col min="2305" max="2312" width="8.83203125" style="49" customWidth="1"/>
    <col min="2313" max="2313" width="8.83203125" style="49"/>
    <col min="2314" max="2314" width="0" style="49" hidden="1" customWidth="1"/>
    <col min="2315" max="2315" width="8.83203125" style="49"/>
    <col min="2316" max="2316" width="0" style="49" hidden="1" customWidth="1"/>
    <col min="2317" max="2317" width="8.83203125" style="49"/>
    <col min="2318" max="2318" width="0" style="49" hidden="1" customWidth="1"/>
    <col min="2319" max="2319" width="8.83203125" style="49"/>
    <col min="2320" max="2320" width="0" style="49" hidden="1" customWidth="1"/>
    <col min="2321" max="2321" width="8.83203125" style="49"/>
    <col min="2322" max="2322" width="0" style="49" hidden="1" customWidth="1"/>
    <col min="2323" max="2323" width="8.83203125" style="49"/>
    <col min="2324" max="2324" width="0" style="49" hidden="1" customWidth="1"/>
    <col min="2325" max="2325" width="8.83203125" style="49"/>
    <col min="2326" max="2326" width="0" style="49" hidden="1" customWidth="1"/>
    <col min="2327" max="2327" width="10" style="49" customWidth="1"/>
    <col min="2328" max="2328" width="0" style="49" hidden="1" customWidth="1"/>
    <col min="2329" max="2329" width="10.6640625" style="49" customWidth="1"/>
    <col min="2330" max="2330" width="0" style="49" hidden="1" customWidth="1"/>
    <col min="2331" max="2560" width="8.83203125" style="49"/>
    <col min="2561" max="2568" width="8.83203125" style="49" customWidth="1"/>
    <col min="2569" max="2569" width="8.83203125" style="49"/>
    <col min="2570" max="2570" width="0" style="49" hidden="1" customWidth="1"/>
    <col min="2571" max="2571" width="8.83203125" style="49"/>
    <col min="2572" max="2572" width="0" style="49" hidden="1" customWidth="1"/>
    <col min="2573" max="2573" width="8.83203125" style="49"/>
    <col min="2574" max="2574" width="0" style="49" hidden="1" customWidth="1"/>
    <col min="2575" max="2575" width="8.83203125" style="49"/>
    <col min="2576" max="2576" width="0" style="49" hidden="1" customWidth="1"/>
    <col min="2577" max="2577" width="8.83203125" style="49"/>
    <col min="2578" max="2578" width="0" style="49" hidden="1" customWidth="1"/>
    <col min="2579" max="2579" width="8.83203125" style="49"/>
    <col min="2580" max="2580" width="0" style="49" hidden="1" customWidth="1"/>
    <col min="2581" max="2581" width="8.83203125" style="49"/>
    <col min="2582" max="2582" width="0" style="49" hidden="1" customWidth="1"/>
    <col min="2583" max="2583" width="10" style="49" customWidth="1"/>
    <col min="2584" max="2584" width="0" style="49" hidden="1" customWidth="1"/>
    <col min="2585" max="2585" width="10.6640625" style="49" customWidth="1"/>
    <col min="2586" max="2586" width="0" style="49" hidden="1" customWidth="1"/>
    <col min="2587" max="2816" width="8.83203125" style="49"/>
    <col min="2817" max="2824" width="8.83203125" style="49" customWidth="1"/>
    <col min="2825" max="2825" width="8.83203125" style="49"/>
    <col min="2826" max="2826" width="0" style="49" hidden="1" customWidth="1"/>
    <col min="2827" max="2827" width="8.83203125" style="49"/>
    <col min="2828" max="2828" width="0" style="49" hidden="1" customWidth="1"/>
    <col min="2829" max="2829" width="8.83203125" style="49"/>
    <col min="2830" max="2830" width="0" style="49" hidden="1" customWidth="1"/>
    <col min="2831" max="2831" width="8.83203125" style="49"/>
    <col min="2832" max="2832" width="0" style="49" hidden="1" customWidth="1"/>
    <col min="2833" max="2833" width="8.83203125" style="49"/>
    <col min="2834" max="2834" width="0" style="49" hidden="1" customWidth="1"/>
    <col min="2835" max="2835" width="8.83203125" style="49"/>
    <col min="2836" max="2836" width="0" style="49" hidden="1" customWidth="1"/>
    <col min="2837" max="2837" width="8.83203125" style="49"/>
    <col min="2838" max="2838" width="0" style="49" hidden="1" customWidth="1"/>
    <col min="2839" max="2839" width="10" style="49" customWidth="1"/>
    <col min="2840" max="2840" width="0" style="49" hidden="1" customWidth="1"/>
    <col min="2841" max="2841" width="10.6640625" style="49" customWidth="1"/>
    <col min="2842" max="2842" width="0" style="49" hidden="1" customWidth="1"/>
    <col min="2843" max="3072" width="8.83203125" style="49"/>
    <col min="3073" max="3080" width="8.83203125" style="49" customWidth="1"/>
    <col min="3081" max="3081" width="8.83203125" style="49"/>
    <col min="3082" max="3082" width="0" style="49" hidden="1" customWidth="1"/>
    <col min="3083" max="3083" width="8.83203125" style="49"/>
    <col min="3084" max="3084" width="0" style="49" hidden="1" customWidth="1"/>
    <col min="3085" max="3085" width="8.83203125" style="49"/>
    <col min="3086" max="3086" width="0" style="49" hidden="1" customWidth="1"/>
    <col min="3087" max="3087" width="8.83203125" style="49"/>
    <col min="3088" max="3088" width="0" style="49" hidden="1" customWidth="1"/>
    <col min="3089" max="3089" width="8.83203125" style="49"/>
    <col min="3090" max="3090" width="0" style="49" hidden="1" customWidth="1"/>
    <col min="3091" max="3091" width="8.83203125" style="49"/>
    <col min="3092" max="3092" width="0" style="49" hidden="1" customWidth="1"/>
    <col min="3093" max="3093" width="8.83203125" style="49"/>
    <col min="3094" max="3094" width="0" style="49" hidden="1" customWidth="1"/>
    <col min="3095" max="3095" width="10" style="49" customWidth="1"/>
    <col min="3096" max="3096" width="0" style="49" hidden="1" customWidth="1"/>
    <col min="3097" max="3097" width="10.6640625" style="49" customWidth="1"/>
    <col min="3098" max="3098" width="0" style="49" hidden="1" customWidth="1"/>
    <col min="3099" max="3328" width="8.83203125" style="49"/>
    <col min="3329" max="3336" width="8.83203125" style="49" customWidth="1"/>
    <col min="3337" max="3337" width="8.83203125" style="49"/>
    <col min="3338" max="3338" width="0" style="49" hidden="1" customWidth="1"/>
    <col min="3339" max="3339" width="8.83203125" style="49"/>
    <col min="3340" max="3340" width="0" style="49" hidden="1" customWidth="1"/>
    <col min="3341" max="3341" width="8.83203125" style="49"/>
    <col min="3342" max="3342" width="0" style="49" hidden="1" customWidth="1"/>
    <col min="3343" max="3343" width="8.83203125" style="49"/>
    <col min="3344" max="3344" width="0" style="49" hidden="1" customWidth="1"/>
    <col min="3345" max="3345" width="8.83203125" style="49"/>
    <col min="3346" max="3346" width="0" style="49" hidden="1" customWidth="1"/>
    <col min="3347" max="3347" width="8.83203125" style="49"/>
    <col min="3348" max="3348" width="0" style="49" hidden="1" customWidth="1"/>
    <col min="3349" max="3349" width="8.83203125" style="49"/>
    <col min="3350" max="3350" width="0" style="49" hidden="1" customWidth="1"/>
    <col min="3351" max="3351" width="10" style="49" customWidth="1"/>
    <col min="3352" max="3352" width="0" style="49" hidden="1" customWidth="1"/>
    <col min="3353" max="3353" width="10.6640625" style="49" customWidth="1"/>
    <col min="3354" max="3354" width="0" style="49" hidden="1" customWidth="1"/>
    <col min="3355" max="3584" width="8.83203125" style="49"/>
    <col min="3585" max="3592" width="8.83203125" style="49" customWidth="1"/>
    <col min="3593" max="3593" width="8.83203125" style="49"/>
    <col min="3594" max="3594" width="0" style="49" hidden="1" customWidth="1"/>
    <col min="3595" max="3595" width="8.83203125" style="49"/>
    <col min="3596" max="3596" width="0" style="49" hidden="1" customWidth="1"/>
    <col min="3597" max="3597" width="8.83203125" style="49"/>
    <col min="3598" max="3598" width="0" style="49" hidden="1" customWidth="1"/>
    <col min="3599" max="3599" width="8.83203125" style="49"/>
    <col min="3600" max="3600" width="0" style="49" hidden="1" customWidth="1"/>
    <col min="3601" max="3601" width="8.83203125" style="49"/>
    <col min="3602" max="3602" width="0" style="49" hidden="1" customWidth="1"/>
    <col min="3603" max="3603" width="8.83203125" style="49"/>
    <col min="3604" max="3604" width="0" style="49" hidden="1" customWidth="1"/>
    <col min="3605" max="3605" width="8.83203125" style="49"/>
    <col min="3606" max="3606" width="0" style="49" hidden="1" customWidth="1"/>
    <col min="3607" max="3607" width="10" style="49" customWidth="1"/>
    <col min="3608" max="3608" width="0" style="49" hidden="1" customWidth="1"/>
    <col min="3609" max="3609" width="10.6640625" style="49" customWidth="1"/>
    <col min="3610" max="3610" width="0" style="49" hidden="1" customWidth="1"/>
    <col min="3611" max="3840" width="8.83203125" style="49"/>
    <col min="3841" max="3848" width="8.83203125" style="49" customWidth="1"/>
    <col min="3849" max="3849" width="8.83203125" style="49"/>
    <col min="3850" max="3850" width="0" style="49" hidden="1" customWidth="1"/>
    <col min="3851" max="3851" width="8.83203125" style="49"/>
    <col min="3852" max="3852" width="0" style="49" hidden="1" customWidth="1"/>
    <col min="3853" max="3853" width="8.83203125" style="49"/>
    <col min="3854" max="3854" width="0" style="49" hidden="1" customWidth="1"/>
    <col min="3855" max="3855" width="8.83203125" style="49"/>
    <col min="3856" max="3856" width="0" style="49" hidden="1" customWidth="1"/>
    <col min="3857" max="3857" width="8.83203125" style="49"/>
    <col min="3858" max="3858" width="0" style="49" hidden="1" customWidth="1"/>
    <col min="3859" max="3859" width="8.83203125" style="49"/>
    <col min="3860" max="3860" width="0" style="49" hidden="1" customWidth="1"/>
    <col min="3861" max="3861" width="8.83203125" style="49"/>
    <col min="3862" max="3862" width="0" style="49" hidden="1" customWidth="1"/>
    <col min="3863" max="3863" width="10" style="49" customWidth="1"/>
    <col min="3864" max="3864" width="0" style="49" hidden="1" customWidth="1"/>
    <col min="3865" max="3865" width="10.6640625" style="49" customWidth="1"/>
    <col min="3866" max="3866" width="0" style="49" hidden="1" customWidth="1"/>
    <col min="3867" max="4096" width="8.83203125" style="49"/>
    <col min="4097" max="4104" width="8.83203125" style="49" customWidth="1"/>
    <col min="4105" max="4105" width="8.83203125" style="49"/>
    <col min="4106" max="4106" width="0" style="49" hidden="1" customWidth="1"/>
    <col min="4107" max="4107" width="8.83203125" style="49"/>
    <col min="4108" max="4108" width="0" style="49" hidden="1" customWidth="1"/>
    <col min="4109" max="4109" width="8.83203125" style="49"/>
    <col min="4110" max="4110" width="0" style="49" hidden="1" customWidth="1"/>
    <col min="4111" max="4111" width="8.83203125" style="49"/>
    <col min="4112" max="4112" width="0" style="49" hidden="1" customWidth="1"/>
    <col min="4113" max="4113" width="8.83203125" style="49"/>
    <col min="4114" max="4114" width="0" style="49" hidden="1" customWidth="1"/>
    <col min="4115" max="4115" width="8.83203125" style="49"/>
    <col min="4116" max="4116" width="0" style="49" hidden="1" customWidth="1"/>
    <col min="4117" max="4117" width="8.83203125" style="49"/>
    <col min="4118" max="4118" width="0" style="49" hidden="1" customWidth="1"/>
    <col min="4119" max="4119" width="10" style="49" customWidth="1"/>
    <col min="4120" max="4120" width="0" style="49" hidden="1" customWidth="1"/>
    <col min="4121" max="4121" width="10.6640625" style="49" customWidth="1"/>
    <col min="4122" max="4122" width="0" style="49" hidden="1" customWidth="1"/>
    <col min="4123" max="4352" width="8.83203125" style="49"/>
    <col min="4353" max="4360" width="8.83203125" style="49" customWidth="1"/>
    <col min="4361" max="4361" width="8.83203125" style="49"/>
    <col min="4362" max="4362" width="0" style="49" hidden="1" customWidth="1"/>
    <col min="4363" max="4363" width="8.83203125" style="49"/>
    <col min="4364" max="4364" width="0" style="49" hidden="1" customWidth="1"/>
    <col min="4365" max="4365" width="8.83203125" style="49"/>
    <col min="4366" max="4366" width="0" style="49" hidden="1" customWidth="1"/>
    <col min="4367" max="4367" width="8.83203125" style="49"/>
    <col min="4368" max="4368" width="0" style="49" hidden="1" customWidth="1"/>
    <col min="4369" max="4369" width="8.83203125" style="49"/>
    <col min="4370" max="4370" width="0" style="49" hidden="1" customWidth="1"/>
    <col min="4371" max="4371" width="8.83203125" style="49"/>
    <col min="4372" max="4372" width="0" style="49" hidden="1" customWidth="1"/>
    <col min="4373" max="4373" width="8.83203125" style="49"/>
    <col min="4374" max="4374" width="0" style="49" hidden="1" customWidth="1"/>
    <col min="4375" max="4375" width="10" style="49" customWidth="1"/>
    <col min="4376" max="4376" width="0" style="49" hidden="1" customWidth="1"/>
    <col min="4377" max="4377" width="10.6640625" style="49" customWidth="1"/>
    <col min="4378" max="4378" width="0" style="49" hidden="1" customWidth="1"/>
    <col min="4379" max="4608" width="8.83203125" style="49"/>
    <col min="4609" max="4616" width="8.83203125" style="49" customWidth="1"/>
    <col min="4617" max="4617" width="8.83203125" style="49"/>
    <col min="4618" max="4618" width="0" style="49" hidden="1" customWidth="1"/>
    <col min="4619" max="4619" width="8.83203125" style="49"/>
    <col min="4620" max="4620" width="0" style="49" hidden="1" customWidth="1"/>
    <col min="4621" max="4621" width="8.83203125" style="49"/>
    <col min="4622" max="4622" width="0" style="49" hidden="1" customWidth="1"/>
    <col min="4623" max="4623" width="8.83203125" style="49"/>
    <col min="4624" max="4624" width="0" style="49" hidden="1" customWidth="1"/>
    <col min="4625" max="4625" width="8.83203125" style="49"/>
    <col min="4626" max="4626" width="0" style="49" hidden="1" customWidth="1"/>
    <col min="4627" max="4627" width="8.83203125" style="49"/>
    <col min="4628" max="4628" width="0" style="49" hidden="1" customWidth="1"/>
    <col min="4629" max="4629" width="8.83203125" style="49"/>
    <col min="4630" max="4630" width="0" style="49" hidden="1" customWidth="1"/>
    <col min="4631" max="4631" width="10" style="49" customWidth="1"/>
    <col min="4632" max="4632" width="0" style="49" hidden="1" customWidth="1"/>
    <col min="4633" max="4633" width="10.6640625" style="49" customWidth="1"/>
    <col min="4634" max="4634" width="0" style="49" hidden="1" customWidth="1"/>
    <col min="4635" max="4864" width="8.83203125" style="49"/>
    <col min="4865" max="4872" width="8.83203125" style="49" customWidth="1"/>
    <col min="4873" max="4873" width="8.83203125" style="49"/>
    <col min="4874" max="4874" width="0" style="49" hidden="1" customWidth="1"/>
    <col min="4875" max="4875" width="8.83203125" style="49"/>
    <col min="4876" max="4876" width="0" style="49" hidden="1" customWidth="1"/>
    <col min="4877" max="4877" width="8.83203125" style="49"/>
    <col min="4878" max="4878" width="0" style="49" hidden="1" customWidth="1"/>
    <col min="4879" max="4879" width="8.83203125" style="49"/>
    <col min="4880" max="4880" width="0" style="49" hidden="1" customWidth="1"/>
    <col min="4881" max="4881" width="8.83203125" style="49"/>
    <col min="4882" max="4882" width="0" style="49" hidden="1" customWidth="1"/>
    <col min="4883" max="4883" width="8.83203125" style="49"/>
    <col min="4884" max="4884" width="0" style="49" hidden="1" customWidth="1"/>
    <col min="4885" max="4885" width="8.83203125" style="49"/>
    <col min="4886" max="4886" width="0" style="49" hidden="1" customWidth="1"/>
    <col min="4887" max="4887" width="10" style="49" customWidth="1"/>
    <col min="4888" max="4888" width="0" style="49" hidden="1" customWidth="1"/>
    <col min="4889" max="4889" width="10.6640625" style="49" customWidth="1"/>
    <col min="4890" max="4890" width="0" style="49" hidden="1" customWidth="1"/>
    <col min="4891" max="5120" width="8.83203125" style="49"/>
    <col min="5121" max="5128" width="8.83203125" style="49" customWidth="1"/>
    <col min="5129" max="5129" width="8.83203125" style="49"/>
    <col min="5130" max="5130" width="0" style="49" hidden="1" customWidth="1"/>
    <col min="5131" max="5131" width="8.83203125" style="49"/>
    <col min="5132" max="5132" width="0" style="49" hidden="1" customWidth="1"/>
    <col min="5133" max="5133" width="8.83203125" style="49"/>
    <col min="5134" max="5134" width="0" style="49" hidden="1" customWidth="1"/>
    <col min="5135" max="5135" width="8.83203125" style="49"/>
    <col min="5136" max="5136" width="0" style="49" hidden="1" customWidth="1"/>
    <col min="5137" max="5137" width="8.83203125" style="49"/>
    <col min="5138" max="5138" width="0" style="49" hidden="1" customWidth="1"/>
    <col min="5139" max="5139" width="8.83203125" style="49"/>
    <col min="5140" max="5140" width="0" style="49" hidden="1" customWidth="1"/>
    <col min="5141" max="5141" width="8.83203125" style="49"/>
    <col min="5142" max="5142" width="0" style="49" hidden="1" customWidth="1"/>
    <col min="5143" max="5143" width="10" style="49" customWidth="1"/>
    <col min="5144" max="5144" width="0" style="49" hidden="1" customWidth="1"/>
    <col min="5145" max="5145" width="10.6640625" style="49" customWidth="1"/>
    <col min="5146" max="5146" width="0" style="49" hidden="1" customWidth="1"/>
    <col min="5147" max="5376" width="8.83203125" style="49"/>
    <col min="5377" max="5384" width="8.83203125" style="49" customWidth="1"/>
    <col min="5385" max="5385" width="8.83203125" style="49"/>
    <col min="5386" max="5386" width="0" style="49" hidden="1" customWidth="1"/>
    <col min="5387" max="5387" width="8.83203125" style="49"/>
    <col min="5388" max="5388" width="0" style="49" hidden="1" customWidth="1"/>
    <col min="5389" max="5389" width="8.83203125" style="49"/>
    <col min="5390" max="5390" width="0" style="49" hidden="1" customWidth="1"/>
    <col min="5391" max="5391" width="8.83203125" style="49"/>
    <col min="5392" max="5392" width="0" style="49" hidden="1" customWidth="1"/>
    <col min="5393" max="5393" width="8.83203125" style="49"/>
    <col min="5394" max="5394" width="0" style="49" hidden="1" customWidth="1"/>
    <col min="5395" max="5395" width="8.83203125" style="49"/>
    <col min="5396" max="5396" width="0" style="49" hidden="1" customWidth="1"/>
    <col min="5397" max="5397" width="8.83203125" style="49"/>
    <col min="5398" max="5398" width="0" style="49" hidden="1" customWidth="1"/>
    <col min="5399" max="5399" width="10" style="49" customWidth="1"/>
    <col min="5400" max="5400" width="0" style="49" hidden="1" customWidth="1"/>
    <col min="5401" max="5401" width="10.6640625" style="49" customWidth="1"/>
    <col min="5402" max="5402" width="0" style="49" hidden="1" customWidth="1"/>
    <col min="5403" max="5632" width="8.83203125" style="49"/>
    <col min="5633" max="5640" width="8.83203125" style="49" customWidth="1"/>
    <col min="5641" max="5641" width="8.83203125" style="49"/>
    <col min="5642" max="5642" width="0" style="49" hidden="1" customWidth="1"/>
    <col min="5643" max="5643" width="8.83203125" style="49"/>
    <col min="5644" max="5644" width="0" style="49" hidden="1" customWidth="1"/>
    <col min="5645" max="5645" width="8.83203125" style="49"/>
    <col min="5646" max="5646" width="0" style="49" hidden="1" customWidth="1"/>
    <col min="5647" max="5647" width="8.83203125" style="49"/>
    <col min="5648" max="5648" width="0" style="49" hidden="1" customWidth="1"/>
    <col min="5649" max="5649" width="8.83203125" style="49"/>
    <col min="5650" max="5650" width="0" style="49" hidden="1" customWidth="1"/>
    <col min="5651" max="5651" width="8.83203125" style="49"/>
    <col min="5652" max="5652" width="0" style="49" hidden="1" customWidth="1"/>
    <col min="5653" max="5653" width="8.83203125" style="49"/>
    <col min="5654" max="5654" width="0" style="49" hidden="1" customWidth="1"/>
    <col min="5655" max="5655" width="10" style="49" customWidth="1"/>
    <col min="5656" max="5656" width="0" style="49" hidden="1" customWidth="1"/>
    <col min="5657" max="5657" width="10.6640625" style="49" customWidth="1"/>
    <col min="5658" max="5658" width="0" style="49" hidden="1" customWidth="1"/>
    <col min="5659" max="5888" width="8.83203125" style="49"/>
    <col min="5889" max="5896" width="8.83203125" style="49" customWidth="1"/>
    <col min="5897" max="5897" width="8.83203125" style="49"/>
    <col min="5898" max="5898" width="0" style="49" hidden="1" customWidth="1"/>
    <col min="5899" max="5899" width="8.83203125" style="49"/>
    <col min="5900" max="5900" width="0" style="49" hidden="1" customWidth="1"/>
    <col min="5901" max="5901" width="8.83203125" style="49"/>
    <col min="5902" max="5902" width="0" style="49" hidden="1" customWidth="1"/>
    <col min="5903" max="5903" width="8.83203125" style="49"/>
    <col min="5904" max="5904" width="0" style="49" hidden="1" customWidth="1"/>
    <col min="5905" max="5905" width="8.83203125" style="49"/>
    <col min="5906" max="5906" width="0" style="49" hidden="1" customWidth="1"/>
    <col min="5907" max="5907" width="8.83203125" style="49"/>
    <col min="5908" max="5908" width="0" style="49" hidden="1" customWidth="1"/>
    <col min="5909" max="5909" width="8.83203125" style="49"/>
    <col min="5910" max="5910" width="0" style="49" hidden="1" customWidth="1"/>
    <col min="5911" max="5911" width="10" style="49" customWidth="1"/>
    <col min="5912" max="5912" width="0" style="49" hidden="1" customWidth="1"/>
    <col min="5913" max="5913" width="10.6640625" style="49" customWidth="1"/>
    <col min="5914" max="5914" width="0" style="49" hidden="1" customWidth="1"/>
    <col min="5915" max="6144" width="8.83203125" style="49"/>
    <col min="6145" max="6152" width="8.83203125" style="49" customWidth="1"/>
    <col min="6153" max="6153" width="8.83203125" style="49"/>
    <col min="6154" max="6154" width="0" style="49" hidden="1" customWidth="1"/>
    <col min="6155" max="6155" width="8.83203125" style="49"/>
    <col min="6156" max="6156" width="0" style="49" hidden="1" customWidth="1"/>
    <col min="6157" max="6157" width="8.83203125" style="49"/>
    <col min="6158" max="6158" width="0" style="49" hidden="1" customWidth="1"/>
    <col min="6159" max="6159" width="8.83203125" style="49"/>
    <col min="6160" max="6160" width="0" style="49" hidden="1" customWidth="1"/>
    <col min="6161" max="6161" width="8.83203125" style="49"/>
    <col min="6162" max="6162" width="0" style="49" hidden="1" customWidth="1"/>
    <col min="6163" max="6163" width="8.83203125" style="49"/>
    <col min="6164" max="6164" width="0" style="49" hidden="1" customWidth="1"/>
    <col min="6165" max="6165" width="8.83203125" style="49"/>
    <col min="6166" max="6166" width="0" style="49" hidden="1" customWidth="1"/>
    <col min="6167" max="6167" width="10" style="49" customWidth="1"/>
    <col min="6168" max="6168" width="0" style="49" hidden="1" customWidth="1"/>
    <col min="6169" max="6169" width="10.6640625" style="49" customWidth="1"/>
    <col min="6170" max="6170" width="0" style="49" hidden="1" customWidth="1"/>
    <col min="6171" max="6400" width="8.83203125" style="49"/>
    <col min="6401" max="6408" width="8.83203125" style="49" customWidth="1"/>
    <col min="6409" max="6409" width="8.83203125" style="49"/>
    <col min="6410" max="6410" width="0" style="49" hidden="1" customWidth="1"/>
    <col min="6411" max="6411" width="8.83203125" style="49"/>
    <col min="6412" max="6412" width="0" style="49" hidden="1" customWidth="1"/>
    <col min="6413" max="6413" width="8.83203125" style="49"/>
    <col min="6414" max="6414" width="0" style="49" hidden="1" customWidth="1"/>
    <col min="6415" max="6415" width="8.83203125" style="49"/>
    <col min="6416" max="6416" width="0" style="49" hidden="1" customWidth="1"/>
    <col min="6417" max="6417" width="8.83203125" style="49"/>
    <col min="6418" max="6418" width="0" style="49" hidden="1" customWidth="1"/>
    <col min="6419" max="6419" width="8.83203125" style="49"/>
    <col min="6420" max="6420" width="0" style="49" hidden="1" customWidth="1"/>
    <col min="6421" max="6421" width="8.83203125" style="49"/>
    <col min="6422" max="6422" width="0" style="49" hidden="1" customWidth="1"/>
    <col min="6423" max="6423" width="10" style="49" customWidth="1"/>
    <col min="6424" max="6424" width="0" style="49" hidden="1" customWidth="1"/>
    <col min="6425" max="6425" width="10.6640625" style="49" customWidth="1"/>
    <col min="6426" max="6426" width="0" style="49" hidden="1" customWidth="1"/>
    <col min="6427" max="6656" width="8.83203125" style="49"/>
    <col min="6657" max="6664" width="8.83203125" style="49" customWidth="1"/>
    <col min="6665" max="6665" width="8.83203125" style="49"/>
    <col min="6666" max="6666" width="0" style="49" hidden="1" customWidth="1"/>
    <col min="6667" max="6667" width="8.83203125" style="49"/>
    <col min="6668" max="6668" width="0" style="49" hidden="1" customWidth="1"/>
    <col min="6669" max="6669" width="8.83203125" style="49"/>
    <col min="6670" max="6670" width="0" style="49" hidden="1" customWidth="1"/>
    <col min="6671" max="6671" width="8.83203125" style="49"/>
    <col min="6672" max="6672" width="0" style="49" hidden="1" customWidth="1"/>
    <col min="6673" max="6673" width="8.83203125" style="49"/>
    <col min="6674" max="6674" width="0" style="49" hidden="1" customWidth="1"/>
    <col min="6675" max="6675" width="8.83203125" style="49"/>
    <col min="6676" max="6676" width="0" style="49" hidden="1" customWidth="1"/>
    <col min="6677" max="6677" width="8.83203125" style="49"/>
    <col min="6678" max="6678" width="0" style="49" hidden="1" customWidth="1"/>
    <col min="6679" max="6679" width="10" style="49" customWidth="1"/>
    <col min="6680" max="6680" width="0" style="49" hidden="1" customWidth="1"/>
    <col min="6681" max="6681" width="10.6640625" style="49" customWidth="1"/>
    <col min="6682" max="6682" width="0" style="49" hidden="1" customWidth="1"/>
    <col min="6683" max="6912" width="8.83203125" style="49"/>
    <col min="6913" max="6920" width="8.83203125" style="49" customWidth="1"/>
    <col min="6921" max="6921" width="8.83203125" style="49"/>
    <col min="6922" max="6922" width="0" style="49" hidden="1" customWidth="1"/>
    <col min="6923" max="6923" width="8.83203125" style="49"/>
    <col min="6924" max="6924" width="0" style="49" hidden="1" customWidth="1"/>
    <col min="6925" max="6925" width="8.83203125" style="49"/>
    <col min="6926" max="6926" width="0" style="49" hidden="1" customWidth="1"/>
    <col min="6927" max="6927" width="8.83203125" style="49"/>
    <col min="6928" max="6928" width="0" style="49" hidden="1" customWidth="1"/>
    <col min="6929" max="6929" width="8.83203125" style="49"/>
    <col min="6930" max="6930" width="0" style="49" hidden="1" customWidth="1"/>
    <col min="6931" max="6931" width="8.83203125" style="49"/>
    <col min="6932" max="6932" width="0" style="49" hidden="1" customWidth="1"/>
    <col min="6933" max="6933" width="8.83203125" style="49"/>
    <col min="6934" max="6934" width="0" style="49" hidden="1" customWidth="1"/>
    <col min="6935" max="6935" width="10" style="49" customWidth="1"/>
    <col min="6936" max="6936" width="0" style="49" hidden="1" customWidth="1"/>
    <col min="6937" max="6937" width="10.6640625" style="49" customWidth="1"/>
    <col min="6938" max="6938" width="0" style="49" hidden="1" customWidth="1"/>
    <col min="6939" max="7168" width="8.83203125" style="49"/>
    <col min="7169" max="7176" width="8.83203125" style="49" customWidth="1"/>
    <col min="7177" max="7177" width="8.83203125" style="49"/>
    <col min="7178" max="7178" width="0" style="49" hidden="1" customWidth="1"/>
    <col min="7179" max="7179" width="8.83203125" style="49"/>
    <col min="7180" max="7180" width="0" style="49" hidden="1" customWidth="1"/>
    <col min="7181" max="7181" width="8.83203125" style="49"/>
    <col min="7182" max="7182" width="0" style="49" hidden="1" customWidth="1"/>
    <col min="7183" max="7183" width="8.83203125" style="49"/>
    <col min="7184" max="7184" width="0" style="49" hidden="1" customWidth="1"/>
    <col min="7185" max="7185" width="8.83203125" style="49"/>
    <col min="7186" max="7186" width="0" style="49" hidden="1" customWidth="1"/>
    <col min="7187" max="7187" width="8.83203125" style="49"/>
    <col min="7188" max="7188" width="0" style="49" hidden="1" customWidth="1"/>
    <col min="7189" max="7189" width="8.83203125" style="49"/>
    <col min="7190" max="7190" width="0" style="49" hidden="1" customWidth="1"/>
    <col min="7191" max="7191" width="10" style="49" customWidth="1"/>
    <col min="7192" max="7192" width="0" style="49" hidden="1" customWidth="1"/>
    <col min="7193" max="7193" width="10.6640625" style="49" customWidth="1"/>
    <col min="7194" max="7194" width="0" style="49" hidden="1" customWidth="1"/>
    <col min="7195" max="7424" width="8.83203125" style="49"/>
    <col min="7425" max="7432" width="8.83203125" style="49" customWidth="1"/>
    <col min="7433" max="7433" width="8.83203125" style="49"/>
    <col min="7434" max="7434" width="0" style="49" hidden="1" customWidth="1"/>
    <col min="7435" max="7435" width="8.83203125" style="49"/>
    <col min="7436" max="7436" width="0" style="49" hidden="1" customWidth="1"/>
    <col min="7437" max="7437" width="8.83203125" style="49"/>
    <col min="7438" max="7438" width="0" style="49" hidden="1" customWidth="1"/>
    <col min="7439" max="7439" width="8.83203125" style="49"/>
    <col min="7440" max="7440" width="0" style="49" hidden="1" customWidth="1"/>
    <col min="7441" max="7441" width="8.83203125" style="49"/>
    <col min="7442" max="7442" width="0" style="49" hidden="1" customWidth="1"/>
    <col min="7443" max="7443" width="8.83203125" style="49"/>
    <col min="7444" max="7444" width="0" style="49" hidden="1" customWidth="1"/>
    <col min="7445" max="7445" width="8.83203125" style="49"/>
    <col min="7446" max="7446" width="0" style="49" hidden="1" customWidth="1"/>
    <col min="7447" max="7447" width="10" style="49" customWidth="1"/>
    <col min="7448" max="7448" width="0" style="49" hidden="1" customWidth="1"/>
    <col min="7449" max="7449" width="10.6640625" style="49" customWidth="1"/>
    <col min="7450" max="7450" width="0" style="49" hidden="1" customWidth="1"/>
    <col min="7451" max="7680" width="8.83203125" style="49"/>
    <col min="7681" max="7688" width="8.83203125" style="49" customWidth="1"/>
    <col min="7689" max="7689" width="8.83203125" style="49"/>
    <col min="7690" max="7690" width="0" style="49" hidden="1" customWidth="1"/>
    <col min="7691" max="7691" width="8.83203125" style="49"/>
    <col min="7692" max="7692" width="0" style="49" hidden="1" customWidth="1"/>
    <col min="7693" max="7693" width="8.83203125" style="49"/>
    <col min="7694" max="7694" width="0" style="49" hidden="1" customWidth="1"/>
    <col min="7695" max="7695" width="8.83203125" style="49"/>
    <col min="7696" max="7696" width="0" style="49" hidden="1" customWidth="1"/>
    <col min="7697" max="7697" width="8.83203125" style="49"/>
    <col min="7698" max="7698" width="0" style="49" hidden="1" customWidth="1"/>
    <col min="7699" max="7699" width="8.83203125" style="49"/>
    <col min="7700" max="7700" width="0" style="49" hidden="1" customWidth="1"/>
    <col min="7701" max="7701" width="8.83203125" style="49"/>
    <col min="7702" max="7702" width="0" style="49" hidden="1" customWidth="1"/>
    <col min="7703" max="7703" width="10" style="49" customWidth="1"/>
    <col min="7704" max="7704" width="0" style="49" hidden="1" customWidth="1"/>
    <col min="7705" max="7705" width="10.6640625" style="49" customWidth="1"/>
    <col min="7706" max="7706" width="0" style="49" hidden="1" customWidth="1"/>
    <col min="7707" max="7936" width="8.83203125" style="49"/>
    <col min="7937" max="7944" width="8.83203125" style="49" customWidth="1"/>
    <col min="7945" max="7945" width="8.83203125" style="49"/>
    <col min="7946" max="7946" width="0" style="49" hidden="1" customWidth="1"/>
    <col min="7947" max="7947" width="8.83203125" style="49"/>
    <col min="7948" max="7948" width="0" style="49" hidden="1" customWidth="1"/>
    <col min="7949" max="7949" width="8.83203125" style="49"/>
    <col min="7950" max="7950" width="0" style="49" hidden="1" customWidth="1"/>
    <col min="7951" max="7951" width="8.83203125" style="49"/>
    <col min="7952" max="7952" width="0" style="49" hidden="1" customWidth="1"/>
    <col min="7953" max="7953" width="8.83203125" style="49"/>
    <col min="7954" max="7954" width="0" style="49" hidden="1" customWidth="1"/>
    <col min="7955" max="7955" width="8.83203125" style="49"/>
    <col min="7956" max="7956" width="0" style="49" hidden="1" customWidth="1"/>
    <col min="7957" max="7957" width="8.83203125" style="49"/>
    <col min="7958" max="7958" width="0" style="49" hidden="1" customWidth="1"/>
    <col min="7959" max="7959" width="10" style="49" customWidth="1"/>
    <col min="7960" max="7960" width="0" style="49" hidden="1" customWidth="1"/>
    <col min="7961" max="7961" width="10.6640625" style="49" customWidth="1"/>
    <col min="7962" max="7962" width="0" style="49" hidden="1" customWidth="1"/>
    <col min="7963" max="8192" width="8.83203125" style="49"/>
    <col min="8193" max="8200" width="8.83203125" style="49" customWidth="1"/>
    <col min="8201" max="8201" width="8.83203125" style="49"/>
    <col min="8202" max="8202" width="0" style="49" hidden="1" customWidth="1"/>
    <col min="8203" max="8203" width="8.83203125" style="49"/>
    <col min="8204" max="8204" width="0" style="49" hidden="1" customWidth="1"/>
    <col min="8205" max="8205" width="8.83203125" style="49"/>
    <col min="8206" max="8206" width="0" style="49" hidden="1" customWidth="1"/>
    <col min="8207" max="8207" width="8.83203125" style="49"/>
    <col min="8208" max="8208" width="0" style="49" hidden="1" customWidth="1"/>
    <col min="8209" max="8209" width="8.83203125" style="49"/>
    <col min="8210" max="8210" width="0" style="49" hidden="1" customWidth="1"/>
    <col min="8211" max="8211" width="8.83203125" style="49"/>
    <col min="8212" max="8212" width="0" style="49" hidden="1" customWidth="1"/>
    <col min="8213" max="8213" width="8.83203125" style="49"/>
    <col min="8214" max="8214" width="0" style="49" hidden="1" customWidth="1"/>
    <col min="8215" max="8215" width="10" style="49" customWidth="1"/>
    <col min="8216" max="8216" width="0" style="49" hidden="1" customWidth="1"/>
    <col min="8217" max="8217" width="10.6640625" style="49" customWidth="1"/>
    <col min="8218" max="8218" width="0" style="49" hidden="1" customWidth="1"/>
    <col min="8219" max="8448" width="8.83203125" style="49"/>
    <col min="8449" max="8456" width="8.83203125" style="49" customWidth="1"/>
    <col min="8457" max="8457" width="8.83203125" style="49"/>
    <col min="8458" max="8458" width="0" style="49" hidden="1" customWidth="1"/>
    <col min="8459" max="8459" width="8.83203125" style="49"/>
    <col min="8460" max="8460" width="0" style="49" hidden="1" customWidth="1"/>
    <col min="8461" max="8461" width="8.83203125" style="49"/>
    <col min="8462" max="8462" width="0" style="49" hidden="1" customWidth="1"/>
    <col min="8463" max="8463" width="8.83203125" style="49"/>
    <col min="8464" max="8464" width="0" style="49" hidden="1" customWidth="1"/>
    <col min="8465" max="8465" width="8.83203125" style="49"/>
    <col min="8466" max="8466" width="0" style="49" hidden="1" customWidth="1"/>
    <col min="8467" max="8467" width="8.83203125" style="49"/>
    <col min="8468" max="8468" width="0" style="49" hidden="1" customWidth="1"/>
    <col min="8469" max="8469" width="8.83203125" style="49"/>
    <col min="8470" max="8470" width="0" style="49" hidden="1" customWidth="1"/>
    <col min="8471" max="8471" width="10" style="49" customWidth="1"/>
    <col min="8472" max="8472" width="0" style="49" hidden="1" customWidth="1"/>
    <col min="8473" max="8473" width="10.6640625" style="49" customWidth="1"/>
    <col min="8474" max="8474" width="0" style="49" hidden="1" customWidth="1"/>
    <col min="8475" max="8704" width="8.83203125" style="49"/>
    <col min="8705" max="8712" width="8.83203125" style="49" customWidth="1"/>
    <col min="8713" max="8713" width="8.83203125" style="49"/>
    <col min="8714" max="8714" width="0" style="49" hidden="1" customWidth="1"/>
    <col min="8715" max="8715" width="8.83203125" style="49"/>
    <col min="8716" max="8716" width="0" style="49" hidden="1" customWidth="1"/>
    <col min="8717" max="8717" width="8.83203125" style="49"/>
    <col min="8718" max="8718" width="0" style="49" hidden="1" customWidth="1"/>
    <col min="8719" max="8719" width="8.83203125" style="49"/>
    <col min="8720" max="8720" width="0" style="49" hidden="1" customWidth="1"/>
    <col min="8721" max="8721" width="8.83203125" style="49"/>
    <col min="8722" max="8722" width="0" style="49" hidden="1" customWidth="1"/>
    <col min="8723" max="8723" width="8.83203125" style="49"/>
    <col min="8724" max="8724" width="0" style="49" hidden="1" customWidth="1"/>
    <col min="8725" max="8725" width="8.83203125" style="49"/>
    <col min="8726" max="8726" width="0" style="49" hidden="1" customWidth="1"/>
    <col min="8727" max="8727" width="10" style="49" customWidth="1"/>
    <col min="8728" max="8728" width="0" style="49" hidden="1" customWidth="1"/>
    <col min="8729" max="8729" width="10.6640625" style="49" customWidth="1"/>
    <col min="8730" max="8730" width="0" style="49" hidden="1" customWidth="1"/>
    <col min="8731" max="8960" width="8.83203125" style="49"/>
    <col min="8961" max="8968" width="8.83203125" style="49" customWidth="1"/>
    <col min="8969" max="8969" width="8.83203125" style="49"/>
    <col min="8970" max="8970" width="0" style="49" hidden="1" customWidth="1"/>
    <col min="8971" max="8971" width="8.83203125" style="49"/>
    <col min="8972" max="8972" width="0" style="49" hidden="1" customWidth="1"/>
    <col min="8973" max="8973" width="8.83203125" style="49"/>
    <col min="8974" max="8974" width="0" style="49" hidden="1" customWidth="1"/>
    <col min="8975" max="8975" width="8.83203125" style="49"/>
    <col min="8976" max="8976" width="0" style="49" hidden="1" customWidth="1"/>
    <col min="8977" max="8977" width="8.83203125" style="49"/>
    <col min="8978" max="8978" width="0" style="49" hidden="1" customWidth="1"/>
    <col min="8979" max="8979" width="8.83203125" style="49"/>
    <col min="8980" max="8980" width="0" style="49" hidden="1" customWidth="1"/>
    <col min="8981" max="8981" width="8.83203125" style="49"/>
    <col min="8982" max="8982" width="0" style="49" hidden="1" customWidth="1"/>
    <col min="8983" max="8983" width="10" style="49" customWidth="1"/>
    <col min="8984" max="8984" width="0" style="49" hidden="1" customWidth="1"/>
    <col min="8985" max="8985" width="10.6640625" style="49" customWidth="1"/>
    <col min="8986" max="8986" width="0" style="49" hidden="1" customWidth="1"/>
    <col min="8987" max="9216" width="8.83203125" style="49"/>
    <col min="9217" max="9224" width="8.83203125" style="49" customWidth="1"/>
    <col min="9225" max="9225" width="8.83203125" style="49"/>
    <col min="9226" max="9226" width="0" style="49" hidden="1" customWidth="1"/>
    <col min="9227" max="9227" width="8.83203125" style="49"/>
    <col min="9228" max="9228" width="0" style="49" hidden="1" customWidth="1"/>
    <col min="9229" max="9229" width="8.83203125" style="49"/>
    <col min="9230" max="9230" width="0" style="49" hidden="1" customWidth="1"/>
    <col min="9231" max="9231" width="8.83203125" style="49"/>
    <col min="9232" max="9232" width="0" style="49" hidden="1" customWidth="1"/>
    <col min="9233" max="9233" width="8.83203125" style="49"/>
    <col min="9234" max="9234" width="0" style="49" hidden="1" customWidth="1"/>
    <col min="9235" max="9235" width="8.83203125" style="49"/>
    <col min="9236" max="9236" width="0" style="49" hidden="1" customWidth="1"/>
    <col min="9237" max="9237" width="8.83203125" style="49"/>
    <col min="9238" max="9238" width="0" style="49" hidden="1" customWidth="1"/>
    <col min="9239" max="9239" width="10" style="49" customWidth="1"/>
    <col min="9240" max="9240" width="0" style="49" hidden="1" customWidth="1"/>
    <col min="9241" max="9241" width="10.6640625" style="49" customWidth="1"/>
    <col min="9242" max="9242" width="0" style="49" hidden="1" customWidth="1"/>
    <col min="9243" max="9472" width="8.83203125" style="49"/>
    <col min="9473" max="9480" width="8.83203125" style="49" customWidth="1"/>
    <col min="9481" max="9481" width="8.83203125" style="49"/>
    <col min="9482" max="9482" width="0" style="49" hidden="1" customWidth="1"/>
    <col min="9483" max="9483" width="8.83203125" style="49"/>
    <col min="9484" max="9484" width="0" style="49" hidden="1" customWidth="1"/>
    <col min="9485" max="9485" width="8.83203125" style="49"/>
    <col min="9486" max="9486" width="0" style="49" hidden="1" customWidth="1"/>
    <col min="9487" max="9487" width="8.83203125" style="49"/>
    <col min="9488" max="9488" width="0" style="49" hidden="1" customWidth="1"/>
    <col min="9489" max="9489" width="8.83203125" style="49"/>
    <col min="9490" max="9490" width="0" style="49" hidden="1" customWidth="1"/>
    <col min="9491" max="9491" width="8.83203125" style="49"/>
    <col min="9492" max="9492" width="0" style="49" hidden="1" customWidth="1"/>
    <col min="9493" max="9493" width="8.83203125" style="49"/>
    <col min="9494" max="9494" width="0" style="49" hidden="1" customWidth="1"/>
    <col min="9495" max="9495" width="10" style="49" customWidth="1"/>
    <col min="9496" max="9496" width="0" style="49" hidden="1" customWidth="1"/>
    <col min="9497" max="9497" width="10.6640625" style="49" customWidth="1"/>
    <col min="9498" max="9498" width="0" style="49" hidden="1" customWidth="1"/>
    <col min="9499" max="9728" width="8.83203125" style="49"/>
    <col min="9729" max="9736" width="8.83203125" style="49" customWidth="1"/>
    <col min="9737" max="9737" width="8.83203125" style="49"/>
    <col min="9738" max="9738" width="0" style="49" hidden="1" customWidth="1"/>
    <col min="9739" max="9739" width="8.83203125" style="49"/>
    <col min="9740" max="9740" width="0" style="49" hidden="1" customWidth="1"/>
    <col min="9741" max="9741" width="8.83203125" style="49"/>
    <col min="9742" max="9742" width="0" style="49" hidden="1" customWidth="1"/>
    <col min="9743" max="9743" width="8.83203125" style="49"/>
    <col min="9744" max="9744" width="0" style="49" hidden="1" customWidth="1"/>
    <col min="9745" max="9745" width="8.83203125" style="49"/>
    <col min="9746" max="9746" width="0" style="49" hidden="1" customWidth="1"/>
    <col min="9747" max="9747" width="8.83203125" style="49"/>
    <col min="9748" max="9748" width="0" style="49" hidden="1" customWidth="1"/>
    <col min="9749" max="9749" width="8.83203125" style="49"/>
    <col min="9750" max="9750" width="0" style="49" hidden="1" customWidth="1"/>
    <col min="9751" max="9751" width="10" style="49" customWidth="1"/>
    <col min="9752" max="9752" width="0" style="49" hidden="1" customWidth="1"/>
    <col min="9753" max="9753" width="10.6640625" style="49" customWidth="1"/>
    <col min="9754" max="9754" width="0" style="49" hidden="1" customWidth="1"/>
    <col min="9755" max="9984" width="8.83203125" style="49"/>
    <col min="9985" max="9992" width="8.83203125" style="49" customWidth="1"/>
    <col min="9993" max="9993" width="8.83203125" style="49"/>
    <col min="9994" max="9994" width="0" style="49" hidden="1" customWidth="1"/>
    <col min="9995" max="9995" width="8.83203125" style="49"/>
    <col min="9996" max="9996" width="0" style="49" hidden="1" customWidth="1"/>
    <col min="9997" max="9997" width="8.83203125" style="49"/>
    <col min="9998" max="9998" width="0" style="49" hidden="1" customWidth="1"/>
    <col min="9999" max="9999" width="8.83203125" style="49"/>
    <col min="10000" max="10000" width="0" style="49" hidden="1" customWidth="1"/>
    <col min="10001" max="10001" width="8.83203125" style="49"/>
    <col min="10002" max="10002" width="0" style="49" hidden="1" customWidth="1"/>
    <col min="10003" max="10003" width="8.83203125" style="49"/>
    <col min="10004" max="10004" width="0" style="49" hidden="1" customWidth="1"/>
    <col min="10005" max="10005" width="8.83203125" style="49"/>
    <col min="10006" max="10006" width="0" style="49" hidden="1" customWidth="1"/>
    <col min="10007" max="10007" width="10" style="49" customWidth="1"/>
    <col min="10008" max="10008" width="0" style="49" hidden="1" customWidth="1"/>
    <col min="10009" max="10009" width="10.6640625" style="49" customWidth="1"/>
    <col min="10010" max="10010" width="0" style="49" hidden="1" customWidth="1"/>
    <col min="10011" max="10240" width="8.83203125" style="49"/>
    <col min="10241" max="10248" width="8.83203125" style="49" customWidth="1"/>
    <col min="10249" max="10249" width="8.83203125" style="49"/>
    <col min="10250" max="10250" width="0" style="49" hidden="1" customWidth="1"/>
    <col min="10251" max="10251" width="8.83203125" style="49"/>
    <col min="10252" max="10252" width="0" style="49" hidden="1" customWidth="1"/>
    <col min="10253" max="10253" width="8.83203125" style="49"/>
    <col min="10254" max="10254" width="0" style="49" hidden="1" customWidth="1"/>
    <col min="10255" max="10255" width="8.83203125" style="49"/>
    <col min="10256" max="10256" width="0" style="49" hidden="1" customWidth="1"/>
    <col min="10257" max="10257" width="8.83203125" style="49"/>
    <col min="10258" max="10258" width="0" style="49" hidden="1" customWidth="1"/>
    <col min="10259" max="10259" width="8.83203125" style="49"/>
    <col min="10260" max="10260" width="0" style="49" hidden="1" customWidth="1"/>
    <col min="10261" max="10261" width="8.83203125" style="49"/>
    <col min="10262" max="10262" width="0" style="49" hidden="1" customWidth="1"/>
    <col min="10263" max="10263" width="10" style="49" customWidth="1"/>
    <col min="10264" max="10264" width="0" style="49" hidden="1" customWidth="1"/>
    <col min="10265" max="10265" width="10.6640625" style="49" customWidth="1"/>
    <col min="10266" max="10266" width="0" style="49" hidden="1" customWidth="1"/>
    <col min="10267" max="10496" width="8.83203125" style="49"/>
    <col min="10497" max="10504" width="8.83203125" style="49" customWidth="1"/>
    <col min="10505" max="10505" width="8.83203125" style="49"/>
    <col min="10506" max="10506" width="0" style="49" hidden="1" customWidth="1"/>
    <col min="10507" max="10507" width="8.83203125" style="49"/>
    <col min="10508" max="10508" width="0" style="49" hidden="1" customWidth="1"/>
    <col min="10509" max="10509" width="8.83203125" style="49"/>
    <col min="10510" max="10510" width="0" style="49" hidden="1" customWidth="1"/>
    <col min="10511" max="10511" width="8.83203125" style="49"/>
    <col min="10512" max="10512" width="0" style="49" hidden="1" customWidth="1"/>
    <col min="10513" max="10513" width="8.83203125" style="49"/>
    <col min="10514" max="10514" width="0" style="49" hidden="1" customWidth="1"/>
    <col min="10515" max="10515" width="8.83203125" style="49"/>
    <col min="10516" max="10516" width="0" style="49" hidden="1" customWidth="1"/>
    <col min="10517" max="10517" width="8.83203125" style="49"/>
    <col min="10518" max="10518" width="0" style="49" hidden="1" customWidth="1"/>
    <col min="10519" max="10519" width="10" style="49" customWidth="1"/>
    <col min="10520" max="10520" width="0" style="49" hidden="1" customWidth="1"/>
    <col min="10521" max="10521" width="10.6640625" style="49" customWidth="1"/>
    <col min="10522" max="10522" width="0" style="49" hidden="1" customWidth="1"/>
    <col min="10523" max="10752" width="8.83203125" style="49"/>
    <col min="10753" max="10760" width="8.83203125" style="49" customWidth="1"/>
    <col min="10761" max="10761" width="8.83203125" style="49"/>
    <col min="10762" max="10762" width="0" style="49" hidden="1" customWidth="1"/>
    <col min="10763" max="10763" width="8.83203125" style="49"/>
    <col min="10764" max="10764" width="0" style="49" hidden="1" customWidth="1"/>
    <col min="10765" max="10765" width="8.83203125" style="49"/>
    <col min="10766" max="10766" width="0" style="49" hidden="1" customWidth="1"/>
    <col min="10767" max="10767" width="8.83203125" style="49"/>
    <col min="10768" max="10768" width="0" style="49" hidden="1" customWidth="1"/>
    <col min="10769" max="10769" width="8.83203125" style="49"/>
    <col min="10770" max="10770" width="0" style="49" hidden="1" customWidth="1"/>
    <col min="10771" max="10771" width="8.83203125" style="49"/>
    <col min="10772" max="10772" width="0" style="49" hidden="1" customWidth="1"/>
    <col min="10773" max="10773" width="8.83203125" style="49"/>
    <col min="10774" max="10774" width="0" style="49" hidden="1" customWidth="1"/>
    <col min="10775" max="10775" width="10" style="49" customWidth="1"/>
    <col min="10776" max="10776" width="0" style="49" hidden="1" customWidth="1"/>
    <col min="10777" max="10777" width="10.6640625" style="49" customWidth="1"/>
    <col min="10778" max="10778" width="0" style="49" hidden="1" customWidth="1"/>
    <col min="10779" max="11008" width="8.83203125" style="49"/>
    <col min="11009" max="11016" width="8.83203125" style="49" customWidth="1"/>
    <col min="11017" max="11017" width="8.83203125" style="49"/>
    <col min="11018" max="11018" width="0" style="49" hidden="1" customWidth="1"/>
    <col min="11019" max="11019" width="8.83203125" style="49"/>
    <col min="11020" max="11020" width="0" style="49" hidden="1" customWidth="1"/>
    <col min="11021" max="11021" width="8.83203125" style="49"/>
    <col min="11022" max="11022" width="0" style="49" hidden="1" customWidth="1"/>
    <col min="11023" max="11023" width="8.83203125" style="49"/>
    <col min="11024" max="11024" width="0" style="49" hidden="1" customWidth="1"/>
    <col min="11025" max="11025" width="8.83203125" style="49"/>
    <col min="11026" max="11026" width="0" style="49" hidden="1" customWidth="1"/>
    <col min="11027" max="11027" width="8.83203125" style="49"/>
    <col min="11028" max="11028" width="0" style="49" hidden="1" customWidth="1"/>
    <col min="11029" max="11029" width="8.83203125" style="49"/>
    <col min="11030" max="11030" width="0" style="49" hidden="1" customWidth="1"/>
    <col min="11031" max="11031" width="10" style="49" customWidth="1"/>
    <col min="11032" max="11032" width="0" style="49" hidden="1" customWidth="1"/>
    <col min="11033" max="11033" width="10.6640625" style="49" customWidth="1"/>
    <col min="11034" max="11034" width="0" style="49" hidden="1" customWidth="1"/>
    <col min="11035" max="11264" width="8.83203125" style="49"/>
    <col min="11265" max="11272" width="8.83203125" style="49" customWidth="1"/>
    <col min="11273" max="11273" width="8.83203125" style="49"/>
    <col min="11274" max="11274" width="0" style="49" hidden="1" customWidth="1"/>
    <col min="11275" max="11275" width="8.83203125" style="49"/>
    <col min="11276" max="11276" width="0" style="49" hidden="1" customWidth="1"/>
    <col min="11277" max="11277" width="8.83203125" style="49"/>
    <col min="11278" max="11278" width="0" style="49" hidden="1" customWidth="1"/>
    <col min="11279" max="11279" width="8.83203125" style="49"/>
    <col min="11280" max="11280" width="0" style="49" hidden="1" customWidth="1"/>
    <col min="11281" max="11281" width="8.83203125" style="49"/>
    <col min="11282" max="11282" width="0" style="49" hidden="1" customWidth="1"/>
    <col min="11283" max="11283" width="8.83203125" style="49"/>
    <col min="11284" max="11284" width="0" style="49" hidden="1" customWidth="1"/>
    <col min="11285" max="11285" width="8.83203125" style="49"/>
    <col min="11286" max="11286" width="0" style="49" hidden="1" customWidth="1"/>
    <col min="11287" max="11287" width="10" style="49" customWidth="1"/>
    <col min="11288" max="11288" width="0" style="49" hidden="1" customWidth="1"/>
    <col min="11289" max="11289" width="10.6640625" style="49" customWidth="1"/>
    <col min="11290" max="11290" width="0" style="49" hidden="1" customWidth="1"/>
    <col min="11291" max="11520" width="8.83203125" style="49"/>
    <col min="11521" max="11528" width="8.83203125" style="49" customWidth="1"/>
    <col min="11529" max="11529" width="8.83203125" style="49"/>
    <col min="11530" max="11530" width="0" style="49" hidden="1" customWidth="1"/>
    <col min="11531" max="11531" width="8.83203125" style="49"/>
    <col min="11532" max="11532" width="0" style="49" hidden="1" customWidth="1"/>
    <col min="11533" max="11533" width="8.83203125" style="49"/>
    <col min="11534" max="11534" width="0" style="49" hidden="1" customWidth="1"/>
    <col min="11535" max="11535" width="8.83203125" style="49"/>
    <col min="11536" max="11536" width="0" style="49" hidden="1" customWidth="1"/>
    <col min="11537" max="11537" width="8.83203125" style="49"/>
    <col min="11538" max="11538" width="0" style="49" hidden="1" customWidth="1"/>
    <col min="11539" max="11539" width="8.83203125" style="49"/>
    <col min="11540" max="11540" width="0" style="49" hidden="1" customWidth="1"/>
    <col min="11541" max="11541" width="8.83203125" style="49"/>
    <col min="11542" max="11542" width="0" style="49" hidden="1" customWidth="1"/>
    <col min="11543" max="11543" width="10" style="49" customWidth="1"/>
    <col min="11544" max="11544" width="0" style="49" hidden="1" customWidth="1"/>
    <col min="11545" max="11545" width="10.6640625" style="49" customWidth="1"/>
    <col min="11546" max="11546" width="0" style="49" hidden="1" customWidth="1"/>
    <col min="11547" max="11776" width="8.83203125" style="49"/>
    <col min="11777" max="11784" width="8.83203125" style="49" customWidth="1"/>
    <col min="11785" max="11785" width="8.83203125" style="49"/>
    <col min="11786" max="11786" width="0" style="49" hidden="1" customWidth="1"/>
    <col min="11787" max="11787" width="8.83203125" style="49"/>
    <col min="11788" max="11788" width="0" style="49" hidden="1" customWidth="1"/>
    <col min="11789" max="11789" width="8.83203125" style="49"/>
    <col min="11790" max="11790" width="0" style="49" hidden="1" customWidth="1"/>
    <col min="11791" max="11791" width="8.83203125" style="49"/>
    <col min="11792" max="11792" width="0" style="49" hidden="1" customWidth="1"/>
    <col min="11793" max="11793" width="8.83203125" style="49"/>
    <col min="11794" max="11794" width="0" style="49" hidden="1" customWidth="1"/>
    <col min="11795" max="11795" width="8.83203125" style="49"/>
    <col min="11796" max="11796" width="0" style="49" hidden="1" customWidth="1"/>
    <col min="11797" max="11797" width="8.83203125" style="49"/>
    <col min="11798" max="11798" width="0" style="49" hidden="1" customWidth="1"/>
    <col min="11799" max="11799" width="10" style="49" customWidth="1"/>
    <col min="11800" max="11800" width="0" style="49" hidden="1" customWidth="1"/>
    <col min="11801" max="11801" width="10.6640625" style="49" customWidth="1"/>
    <col min="11802" max="11802" width="0" style="49" hidden="1" customWidth="1"/>
    <col min="11803" max="12032" width="8.83203125" style="49"/>
    <col min="12033" max="12040" width="8.83203125" style="49" customWidth="1"/>
    <col min="12041" max="12041" width="8.83203125" style="49"/>
    <col min="12042" max="12042" width="0" style="49" hidden="1" customWidth="1"/>
    <col min="12043" max="12043" width="8.83203125" style="49"/>
    <col min="12044" max="12044" width="0" style="49" hidden="1" customWidth="1"/>
    <col min="12045" max="12045" width="8.83203125" style="49"/>
    <col min="12046" max="12046" width="0" style="49" hidden="1" customWidth="1"/>
    <col min="12047" max="12047" width="8.83203125" style="49"/>
    <col min="12048" max="12048" width="0" style="49" hidden="1" customWidth="1"/>
    <col min="12049" max="12049" width="8.83203125" style="49"/>
    <col min="12050" max="12050" width="0" style="49" hidden="1" customWidth="1"/>
    <col min="12051" max="12051" width="8.83203125" style="49"/>
    <col min="12052" max="12052" width="0" style="49" hidden="1" customWidth="1"/>
    <col min="12053" max="12053" width="8.83203125" style="49"/>
    <col min="12054" max="12054" width="0" style="49" hidden="1" customWidth="1"/>
    <col min="12055" max="12055" width="10" style="49" customWidth="1"/>
    <col min="12056" max="12056" width="0" style="49" hidden="1" customWidth="1"/>
    <col min="12057" max="12057" width="10.6640625" style="49" customWidth="1"/>
    <col min="12058" max="12058" width="0" style="49" hidden="1" customWidth="1"/>
    <col min="12059" max="12288" width="8.83203125" style="49"/>
    <col min="12289" max="12296" width="8.83203125" style="49" customWidth="1"/>
    <col min="12297" max="12297" width="8.83203125" style="49"/>
    <col min="12298" max="12298" width="0" style="49" hidden="1" customWidth="1"/>
    <col min="12299" max="12299" width="8.83203125" style="49"/>
    <col min="12300" max="12300" width="0" style="49" hidden="1" customWidth="1"/>
    <col min="12301" max="12301" width="8.83203125" style="49"/>
    <col min="12302" max="12302" width="0" style="49" hidden="1" customWidth="1"/>
    <col min="12303" max="12303" width="8.83203125" style="49"/>
    <col min="12304" max="12304" width="0" style="49" hidden="1" customWidth="1"/>
    <col min="12305" max="12305" width="8.83203125" style="49"/>
    <col min="12306" max="12306" width="0" style="49" hidden="1" customWidth="1"/>
    <col min="12307" max="12307" width="8.83203125" style="49"/>
    <col min="12308" max="12308" width="0" style="49" hidden="1" customWidth="1"/>
    <col min="12309" max="12309" width="8.83203125" style="49"/>
    <col min="12310" max="12310" width="0" style="49" hidden="1" customWidth="1"/>
    <col min="12311" max="12311" width="10" style="49" customWidth="1"/>
    <col min="12312" max="12312" width="0" style="49" hidden="1" customWidth="1"/>
    <col min="12313" max="12313" width="10.6640625" style="49" customWidth="1"/>
    <col min="12314" max="12314" width="0" style="49" hidden="1" customWidth="1"/>
    <col min="12315" max="12544" width="8.83203125" style="49"/>
    <col min="12545" max="12552" width="8.83203125" style="49" customWidth="1"/>
    <col min="12553" max="12553" width="8.83203125" style="49"/>
    <col min="12554" max="12554" width="0" style="49" hidden="1" customWidth="1"/>
    <col min="12555" max="12555" width="8.83203125" style="49"/>
    <col min="12556" max="12556" width="0" style="49" hidden="1" customWidth="1"/>
    <col min="12557" max="12557" width="8.83203125" style="49"/>
    <col min="12558" max="12558" width="0" style="49" hidden="1" customWidth="1"/>
    <col min="12559" max="12559" width="8.83203125" style="49"/>
    <col min="12560" max="12560" width="0" style="49" hidden="1" customWidth="1"/>
    <col min="12561" max="12561" width="8.83203125" style="49"/>
    <col min="12562" max="12562" width="0" style="49" hidden="1" customWidth="1"/>
    <col min="12563" max="12563" width="8.83203125" style="49"/>
    <col min="12564" max="12564" width="0" style="49" hidden="1" customWidth="1"/>
    <col min="12565" max="12565" width="8.83203125" style="49"/>
    <col min="12566" max="12566" width="0" style="49" hidden="1" customWidth="1"/>
    <col min="12567" max="12567" width="10" style="49" customWidth="1"/>
    <col min="12568" max="12568" width="0" style="49" hidden="1" customWidth="1"/>
    <col min="12569" max="12569" width="10.6640625" style="49" customWidth="1"/>
    <col min="12570" max="12570" width="0" style="49" hidden="1" customWidth="1"/>
    <col min="12571" max="12800" width="8.83203125" style="49"/>
    <col min="12801" max="12808" width="8.83203125" style="49" customWidth="1"/>
    <col min="12809" max="12809" width="8.83203125" style="49"/>
    <col min="12810" max="12810" width="0" style="49" hidden="1" customWidth="1"/>
    <col min="12811" max="12811" width="8.83203125" style="49"/>
    <col min="12812" max="12812" width="0" style="49" hidden="1" customWidth="1"/>
    <col min="12813" max="12813" width="8.83203125" style="49"/>
    <col min="12814" max="12814" width="0" style="49" hidden="1" customWidth="1"/>
    <col min="12815" max="12815" width="8.83203125" style="49"/>
    <col min="12816" max="12816" width="0" style="49" hidden="1" customWidth="1"/>
    <col min="12817" max="12817" width="8.83203125" style="49"/>
    <col min="12818" max="12818" width="0" style="49" hidden="1" customWidth="1"/>
    <col min="12819" max="12819" width="8.83203125" style="49"/>
    <col min="12820" max="12820" width="0" style="49" hidden="1" customWidth="1"/>
    <col min="12821" max="12821" width="8.83203125" style="49"/>
    <col min="12822" max="12822" width="0" style="49" hidden="1" customWidth="1"/>
    <col min="12823" max="12823" width="10" style="49" customWidth="1"/>
    <col min="12824" max="12824" width="0" style="49" hidden="1" customWidth="1"/>
    <col min="12825" max="12825" width="10.6640625" style="49" customWidth="1"/>
    <col min="12826" max="12826" width="0" style="49" hidden="1" customWidth="1"/>
    <col min="12827" max="13056" width="8.83203125" style="49"/>
    <col min="13057" max="13064" width="8.83203125" style="49" customWidth="1"/>
    <col min="13065" max="13065" width="8.83203125" style="49"/>
    <col min="13066" max="13066" width="0" style="49" hidden="1" customWidth="1"/>
    <col min="13067" max="13067" width="8.83203125" style="49"/>
    <col min="13068" max="13068" width="0" style="49" hidden="1" customWidth="1"/>
    <col min="13069" max="13069" width="8.83203125" style="49"/>
    <col min="13070" max="13070" width="0" style="49" hidden="1" customWidth="1"/>
    <col min="13071" max="13071" width="8.83203125" style="49"/>
    <col min="13072" max="13072" width="0" style="49" hidden="1" customWidth="1"/>
    <col min="13073" max="13073" width="8.83203125" style="49"/>
    <col min="13074" max="13074" width="0" style="49" hidden="1" customWidth="1"/>
    <col min="13075" max="13075" width="8.83203125" style="49"/>
    <col min="13076" max="13076" width="0" style="49" hidden="1" customWidth="1"/>
    <col min="13077" max="13077" width="8.83203125" style="49"/>
    <col min="13078" max="13078" width="0" style="49" hidden="1" customWidth="1"/>
    <col min="13079" max="13079" width="10" style="49" customWidth="1"/>
    <col min="13080" max="13080" width="0" style="49" hidden="1" customWidth="1"/>
    <col min="13081" max="13081" width="10.6640625" style="49" customWidth="1"/>
    <col min="13082" max="13082" width="0" style="49" hidden="1" customWidth="1"/>
    <col min="13083" max="13312" width="8.83203125" style="49"/>
    <col min="13313" max="13320" width="8.83203125" style="49" customWidth="1"/>
    <col min="13321" max="13321" width="8.83203125" style="49"/>
    <col min="13322" max="13322" width="0" style="49" hidden="1" customWidth="1"/>
    <col min="13323" max="13323" width="8.83203125" style="49"/>
    <col min="13324" max="13324" width="0" style="49" hidden="1" customWidth="1"/>
    <col min="13325" max="13325" width="8.83203125" style="49"/>
    <col min="13326" max="13326" width="0" style="49" hidden="1" customWidth="1"/>
    <col min="13327" max="13327" width="8.83203125" style="49"/>
    <col min="13328" max="13328" width="0" style="49" hidden="1" customWidth="1"/>
    <col min="13329" max="13329" width="8.83203125" style="49"/>
    <col min="13330" max="13330" width="0" style="49" hidden="1" customWidth="1"/>
    <col min="13331" max="13331" width="8.83203125" style="49"/>
    <col min="13332" max="13332" width="0" style="49" hidden="1" customWidth="1"/>
    <col min="13333" max="13333" width="8.83203125" style="49"/>
    <col min="13334" max="13334" width="0" style="49" hidden="1" customWidth="1"/>
    <col min="13335" max="13335" width="10" style="49" customWidth="1"/>
    <col min="13336" max="13336" width="0" style="49" hidden="1" customWidth="1"/>
    <col min="13337" max="13337" width="10.6640625" style="49" customWidth="1"/>
    <col min="13338" max="13338" width="0" style="49" hidden="1" customWidth="1"/>
    <col min="13339" max="13568" width="8.83203125" style="49"/>
    <col min="13569" max="13576" width="8.83203125" style="49" customWidth="1"/>
    <col min="13577" max="13577" width="8.83203125" style="49"/>
    <col min="13578" max="13578" width="0" style="49" hidden="1" customWidth="1"/>
    <col min="13579" max="13579" width="8.83203125" style="49"/>
    <col min="13580" max="13580" width="0" style="49" hidden="1" customWidth="1"/>
    <col min="13581" max="13581" width="8.83203125" style="49"/>
    <col min="13582" max="13582" width="0" style="49" hidden="1" customWidth="1"/>
    <col min="13583" max="13583" width="8.83203125" style="49"/>
    <col min="13584" max="13584" width="0" style="49" hidden="1" customWidth="1"/>
    <col min="13585" max="13585" width="8.83203125" style="49"/>
    <col min="13586" max="13586" width="0" style="49" hidden="1" customWidth="1"/>
    <col min="13587" max="13587" width="8.83203125" style="49"/>
    <col min="13588" max="13588" width="0" style="49" hidden="1" customWidth="1"/>
    <col min="13589" max="13589" width="8.83203125" style="49"/>
    <col min="13590" max="13590" width="0" style="49" hidden="1" customWidth="1"/>
    <col min="13591" max="13591" width="10" style="49" customWidth="1"/>
    <col min="13592" max="13592" width="0" style="49" hidden="1" customWidth="1"/>
    <col min="13593" max="13593" width="10.6640625" style="49" customWidth="1"/>
    <col min="13594" max="13594" width="0" style="49" hidden="1" customWidth="1"/>
    <col min="13595" max="13824" width="8.83203125" style="49"/>
    <col min="13825" max="13832" width="8.83203125" style="49" customWidth="1"/>
    <col min="13833" max="13833" width="8.83203125" style="49"/>
    <col min="13834" max="13834" width="0" style="49" hidden="1" customWidth="1"/>
    <col min="13835" max="13835" width="8.83203125" style="49"/>
    <col min="13836" max="13836" width="0" style="49" hidden="1" customWidth="1"/>
    <col min="13837" max="13837" width="8.83203125" style="49"/>
    <col min="13838" max="13838" width="0" style="49" hidden="1" customWidth="1"/>
    <col min="13839" max="13839" width="8.83203125" style="49"/>
    <col min="13840" max="13840" width="0" style="49" hidden="1" customWidth="1"/>
    <col min="13841" max="13841" width="8.83203125" style="49"/>
    <col min="13842" max="13842" width="0" style="49" hidden="1" customWidth="1"/>
    <col min="13843" max="13843" width="8.83203125" style="49"/>
    <col min="13844" max="13844" width="0" style="49" hidden="1" customWidth="1"/>
    <col min="13845" max="13845" width="8.83203125" style="49"/>
    <col min="13846" max="13846" width="0" style="49" hidden="1" customWidth="1"/>
    <col min="13847" max="13847" width="10" style="49" customWidth="1"/>
    <col min="13848" max="13848" width="0" style="49" hidden="1" customWidth="1"/>
    <col min="13849" max="13849" width="10.6640625" style="49" customWidth="1"/>
    <col min="13850" max="13850" width="0" style="49" hidden="1" customWidth="1"/>
    <col min="13851" max="14080" width="8.83203125" style="49"/>
    <col min="14081" max="14088" width="8.83203125" style="49" customWidth="1"/>
    <col min="14089" max="14089" width="8.83203125" style="49"/>
    <col min="14090" max="14090" width="0" style="49" hidden="1" customWidth="1"/>
    <col min="14091" max="14091" width="8.83203125" style="49"/>
    <col min="14092" max="14092" width="0" style="49" hidden="1" customWidth="1"/>
    <col min="14093" max="14093" width="8.83203125" style="49"/>
    <col min="14094" max="14094" width="0" style="49" hidden="1" customWidth="1"/>
    <col min="14095" max="14095" width="8.83203125" style="49"/>
    <col min="14096" max="14096" width="0" style="49" hidden="1" customWidth="1"/>
    <col min="14097" max="14097" width="8.83203125" style="49"/>
    <col min="14098" max="14098" width="0" style="49" hidden="1" customWidth="1"/>
    <col min="14099" max="14099" width="8.83203125" style="49"/>
    <col min="14100" max="14100" width="0" style="49" hidden="1" customWidth="1"/>
    <col min="14101" max="14101" width="8.83203125" style="49"/>
    <col min="14102" max="14102" width="0" style="49" hidden="1" customWidth="1"/>
    <col min="14103" max="14103" width="10" style="49" customWidth="1"/>
    <col min="14104" max="14104" width="0" style="49" hidden="1" customWidth="1"/>
    <col min="14105" max="14105" width="10.6640625" style="49" customWidth="1"/>
    <col min="14106" max="14106" width="0" style="49" hidden="1" customWidth="1"/>
    <col min="14107" max="14336" width="8.83203125" style="49"/>
    <col min="14337" max="14344" width="8.83203125" style="49" customWidth="1"/>
    <col min="14345" max="14345" width="8.83203125" style="49"/>
    <col min="14346" max="14346" width="0" style="49" hidden="1" customWidth="1"/>
    <col min="14347" max="14347" width="8.83203125" style="49"/>
    <col min="14348" max="14348" width="0" style="49" hidden="1" customWidth="1"/>
    <col min="14349" max="14349" width="8.83203125" style="49"/>
    <col min="14350" max="14350" width="0" style="49" hidden="1" customWidth="1"/>
    <col min="14351" max="14351" width="8.83203125" style="49"/>
    <col min="14352" max="14352" width="0" style="49" hidden="1" customWidth="1"/>
    <col min="14353" max="14353" width="8.83203125" style="49"/>
    <col min="14354" max="14354" width="0" style="49" hidden="1" customWidth="1"/>
    <col min="14355" max="14355" width="8.83203125" style="49"/>
    <col min="14356" max="14356" width="0" style="49" hidden="1" customWidth="1"/>
    <col min="14357" max="14357" width="8.83203125" style="49"/>
    <col min="14358" max="14358" width="0" style="49" hidden="1" customWidth="1"/>
    <col min="14359" max="14359" width="10" style="49" customWidth="1"/>
    <col min="14360" max="14360" width="0" style="49" hidden="1" customWidth="1"/>
    <col min="14361" max="14361" width="10.6640625" style="49" customWidth="1"/>
    <col min="14362" max="14362" width="0" style="49" hidden="1" customWidth="1"/>
    <col min="14363" max="14592" width="8.83203125" style="49"/>
    <col min="14593" max="14600" width="8.83203125" style="49" customWidth="1"/>
    <col min="14601" max="14601" width="8.83203125" style="49"/>
    <col min="14602" max="14602" width="0" style="49" hidden="1" customWidth="1"/>
    <col min="14603" max="14603" width="8.83203125" style="49"/>
    <col min="14604" max="14604" width="0" style="49" hidden="1" customWidth="1"/>
    <col min="14605" max="14605" width="8.83203125" style="49"/>
    <col min="14606" max="14606" width="0" style="49" hidden="1" customWidth="1"/>
    <col min="14607" max="14607" width="8.83203125" style="49"/>
    <col min="14608" max="14608" width="0" style="49" hidden="1" customWidth="1"/>
    <col min="14609" max="14609" width="8.83203125" style="49"/>
    <col min="14610" max="14610" width="0" style="49" hidden="1" customWidth="1"/>
    <col min="14611" max="14611" width="8.83203125" style="49"/>
    <col min="14612" max="14612" width="0" style="49" hidden="1" customWidth="1"/>
    <col min="14613" max="14613" width="8.83203125" style="49"/>
    <col min="14614" max="14614" width="0" style="49" hidden="1" customWidth="1"/>
    <col min="14615" max="14615" width="10" style="49" customWidth="1"/>
    <col min="14616" max="14616" width="0" style="49" hidden="1" customWidth="1"/>
    <col min="14617" max="14617" width="10.6640625" style="49" customWidth="1"/>
    <col min="14618" max="14618" width="0" style="49" hidden="1" customWidth="1"/>
    <col min="14619" max="14848" width="8.83203125" style="49"/>
    <col min="14849" max="14856" width="8.83203125" style="49" customWidth="1"/>
    <col min="14857" max="14857" width="8.83203125" style="49"/>
    <col min="14858" max="14858" width="0" style="49" hidden="1" customWidth="1"/>
    <col min="14859" max="14859" width="8.83203125" style="49"/>
    <col min="14860" max="14860" width="0" style="49" hidden="1" customWidth="1"/>
    <col min="14861" max="14861" width="8.83203125" style="49"/>
    <col min="14862" max="14862" width="0" style="49" hidden="1" customWidth="1"/>
    <col min="14863" max="14863" width="8.83203125" style="49"/>
    <col min="14864" max="14864" width="0" style="49" hidden="1" customWidth="1"/>
    <col min="14865" max="14865" width="8.83203125" style="49"/>
    <col min="14866" max="14866" width="0" style="49" hidden="1" customWidth="1"/>
    <col min="14867" max="14867" width="8.83203125" style="49"/>
    <col min="14868" max="14868" width="0" style="49" hidden="1" customWidth="1"/>
    <col min="14869" max="14869" width="8.83203125" style="49"/>
    <col min="14870" max="14870" width="0" style="49" hidden="1" customWidth="1"/>
    <col min="14871" max="14871" width="10" style="49" customWidth="1"/>
    <col min="14872" max="14872" width="0" style="49" hidden="1" customWidth="1"/>
    <col min="14873" max="14873" width="10.6640625" style="49" customWidth="1"/>
    <col min="14874" max="14874" width="0" style="49" hidden="1" customWidth="1"/>
    <col min="14875" max="15104" width="8.83203125" style="49"/>
    <col min="15105" max="15112" width="8.83203125" style="49" customWidth="1"/>
    <col min="15113" max="15113" width="8.83203125" style="49"/>
    <col min="15114" max="15114" width="0" style="49" hidden="1" customWidth="1"/>
    <col min="15115" max="15115" width="8.83203125" style="49"/>
    <col min="15116" max="15116" width="0" style="49" hidden="1" customWidth="1"/>
    <col min="15117" max="15117" width="8.83203125" style="49"/>
    <col min="15118" max="15118" width="0" style="49" hidden="1" customWidth="1"/>
    <col min="15119" max="15119" width="8.83203125" style="49"/>
    <col min="15120" max="15120" width="0" style="49" hidden="1" customWidth="1"/>
    <col min="15121" max="15121" width="8.83203125" style="49"/>
    <col min="15122" max="15122" width="0" style="49" hidden="1" customWidth="1"/>
    <col min="15123" max="15123" width="8.83203125" style="49"/>
    <col min="15124" max="15124" width="0" style="49" hidden="1" customWidth="1"/>
    <col min="15125" max="15125" width="8.83203125" style="49"/>
    <col min="15126" max="15126" width="0" style="49" hidden="1" customWidth="1"/>
    <col min="15127" max="15127" width="10" style="49" customWidth="1"/>
    <col min="15128" max="15128" width="0" style="49" hidden="1" customWidth="1"/>
    <col min="15129" max="15129" width="10.6640625" style="49" customWidth="1"/>
    <col min="15130" max="15130" width="0" style="49" hidden="1" customWidth="1"/>
    <col min="15131" max="15360" width="8.83203125" style="49"/>
    <col min="15361" max="15368" width="8.83203125" style="49" customWidth="1"/>
    <col min="15369" max="15369" width="8.83203125" style="49"/>
    <col min="15370" max="15370" width="0" style="49" hidden="1" customWidth="1"/>
    <col min="15371" max="15371" width="8.83203125" style="49"/>
    <col min="15372" max="15372" width="0" style="49" hidden="1" customWidth="1"/>
    <col min="15373" max="15373" width="8.83203125" style="49"/>
    <col min="15374" max="15374" width="0" style="49" hidden="1" customWidth="1"/>
    <col min="15375" max="15375" width="8.83203125" style="49"/>
    <col min="15376" max="15376" width="0" style="49" hidden="1" customWidth="1"/>
    <col min="15377" max="15377" width="8.83203125" style="49"/>
    <col min="15378" max="15378" width="0" style="49" hidden="1" customWidth="1"/>
    <col min="15379" max="15379" width="8.83203125" style="49"/>
    <col min="15380" max="15380" width="0" style="49" hidden="1" customWidth="1"/>
    <col min="15381" max="15381" width="8.83203125" style="49"/>
    <col min="15382" max="15382" width="0" style="49" hidden="1" customWidth="1"/>
    <col min="15383" max="15383" width="10" style="49" customWidth="1"/>
    <col min="15384" max="15384" width="0" style="49" hidden="1" customWidth="1"/>
    <col min="15385" max="15385" width="10.6640625" style="49" customWidth="1"/>
    <col min="15386" max="15386" width="0" style="49" hidden="1" customWidth="1"/>
    <col min="15387" max="15616" width="8.83203125" style="49"/>
    <col min="15617" max="15624" width="8.83203125" style="49" customWidth="1"/>
    <col min="15625" max="15625" width="8.83203125" style="49"/>
    <col min="15626" max="15626" width="0" style="49" hidden="1" customWidth="1"/>
    <col min="15627" max="15627" width="8.83203125" style="49"/>
    <col min="15628" max="15628" width="0" style="49" hidden="1" customWidth="1"/>
    <col min="15629" max="15629" width="8.83203125" style="49"/>
    <col min="15630" max="15630" width="0" style="49" hidden="1" customWidth="1"/>
    <col min="15631" max="15631" width="8.83203125" style="49"/>
    <col min="15632" max="15632" width="0" style="49" hidden="1" customWidth="1"/>
    <col min="15633" max="15633" width="8.83203125" style="49"/>
    <col min="15634" max="15634" width="0" style="49" hidden="1" customWidth="1"/>
    <col min="15635" max="15635" width="8.83203125" style="49"/>
    <col min="15636" max="15636" width="0" style="49" hidden="1" customWidth="1"/>
    <col min="15637" max="15637" width="8.83203125" style="49"/>
    <col min="15638" max="15638" width="0" style="49" hidden="1" customWidth="1"/>
    <col min="15639" max="15639" width="10" style="49" customWidth="1"/>
    <col min="15640" max="15640" width="0" style="49" hidden="1" customWidth="1"/>
    <col min="15641" max="15641" width="10.6640625" style="49" customWidth="1"/>
    <col min="15642" max="15642" width="0" style="49" hidden="1" customWidth="1"/>
    <col min="15643" max="15872" width="8.83203125" style="49"/>
    <col min="15873" max="15880" width="8.83203125" style="49" customWidth="1"/>
    <col min="15881" max="15881" width="8.83203125" style="49"/>
    <col min="15882" max="15882" width="0" style="49" hidden="1" customWidth="1"/>
    <col min="15883" max="15883" width="8.83203125" style="49"/>
    <col min="15884" max="15884" width="0" style="49" hidden="1" customWidth="1"/>
    <col min="15885" max="15885" width="8.83203125" style="49"/>
    <col min="15886" max="15886" width="0" style="49" hidden="1" customWidth="1"/>
    <col min="15887" max="15887" width="8.83203125" style="49"/>
    <col min="15888" max="15888" width="0" style="49" hidden="1" customWidth="1"/>
    <col min="15889" max="15889" width="8.83203125" style="49"/>
    <col min="15890" max="15890" width="0" style="49" hidden="1" customWidth="1"/>
    <col min="15891" max="15891" width="8.83203125" style="49"/>
    <col min="15892" max="15892" width="0" style="49" hidden="1" customWidth="1"/>
    <col min="15893" max="15893" width="8.83203125" style="49"/>
    <col min="15894" max="15894" width="0" style="49" hidden="1" customWidth="1"/>
    <col min="15895" max="15895" width="10" style="49" customWidth="1"/>
    <col min="15896" max="15896" width="0" style="49" hidden="1" customWidth="1"/>
    <col min="15897" max="15897" width="10.6640625" style="49" customWidth="1"/>
    <col min="15898" max="15898" width="0" style="49" hidden="1" customWidth="1"/>
    <col min="15899" max="16128" width="8.83203125" style="49"/>
    <col min="16129" max="16136" width="8.83203125" style="49" customWidth="1"/>
    <col min="16137" max="16137" width="8.83203125" style="49"/>
    <col min="16138" max="16138" width="0" style="49" hidden="1" customWidth="1"/>
    <col min="16139" max="16139" width="8.83203125" style="49"/>
    <col min="16140" max="16140" width="0" style="49" hidden="1" customWidth="1"/>
    <col min="16141" max="16141" width="8.83203125" style="49"/>
    <col min="16142" max="16142" width="0" style="49" hidden="1" customWidth="1"/>
    <col min="16143" max="16143" width="8.83203125" style="49"/>
    <col min="16144" max="16144" width="0" style="49" hidden="1" customWidth="1"/>
    <col min="16145" max="16145" width="8.83203125" style="49"/>
    <col min="16146" max="16146" width="0" style="49" hidden="1" customWidth="1"/>
    <col min="16147" max="16147" width="8.83203125" style="49"/>
    <col min="16148" max="16148" width="0" style="49" hidden="1" customWidth="1"/>
    <col min="16149" max="16149" width="8.83203125" style="49"/>
    <col min="16150" max="16150" width="0" style="49" hidden="1" customWidth="1"/>
    <col min="16151" max="16151" width="10" style="49" customWidth="1"/>
    <col min="16152" max="16152" width="0" style="49" hidden="1" customWidth="1"/>
    <col min="16153" max="16153" width="10.6640625" style="49" customWidth="1"/>
    <col min="16154" max="16154" width="0" style="49" hidden="1" customWidth="1"/>
    <col min="16155" max="16384" width="8.83203125" style="49"/>
  </cols>
  <sheetData>
    <row r="1" spans="1:37" ht="23">
      <c r="A1" s="19"/>
      <c r="B1" s="19"/>
      <c r="C1" s="19"/>
      <c r="D1" s="19"/>
      <c r="E1" s="19"/>
      <c r="F1" s="19"/>
      <c r="G1" s="19"/>
      <c r="H1" s="19"/>
      <c r="I1" s="20"/>
      <c r="J1" s="56"/>
      <c r="K1" s="20"/>
      <c r="L1" s="20"/>
      <c r="M1" s="20"/>
      <c r="N1" s="20"/>
      <c r="O1" s="20"/>
      <c r="P1" s="20"/>
      <c r="Q1" s="149" t="s">
        <v>17</v>
      </c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37" ht="23">
      <c r="A2" s="19"/>
      <c r="B2" s="19"/>
      <c r="C2" s="19"/>
      <c r="D2" s="19"/>
      <c r="E2" s="19"/>
      <c r="F2" s="19"/>
      <c r="G2" s="19"/>
      <c r="H2" s="19"/>
      <c r="I2" s="20"/>
      <c r="J2" s="56"/>
      <c r="K2" s="20"/>
      <c r="L2" s="20"/>
      <c r="M2" s="20"/>
      <c r="N2" s="20"/>
      <c r="O2" s="20"/>
      <c r="P2" s="20"/>
      <c r="Q2" s="149" t="s">
        <v>18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</row>
    <row r="3" spans="1:37" ht="23">
      <c r="A3" s="19"/>
      <c r="B3" s="19"/>
      <c r="C3" s="19"/>
      <c r="D3" s="19"/>
      <c r="E3" s="19"/>
      <c r="F3" s="19"/>
      <c r="G3" s="19"/>
      <c r="H3" s="19"/>
      <c r="I3" s="20"/>
      <c r="J3" s="56"/>
      <c r="K3" s="20"/>
      <c r="L3" s="20"/>
      <c r="M3" s="20"/>
      <c r="N3" s="20"/>
      <c r="O3" s="20"/>
      <c r="P3" s="20"/>
      <c r="Q3" s="149" t="s">
        <v>20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7" ht="21">
      <c r="A4" s="151" t="s">
        <v>21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37" ht="21">
      <c r="A5" s="152" t="s">
        <v>32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7" ht="21">
      <c r="A6" s="153" t="s">
        <v>33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41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ht="17" thickBo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37" ht="17" thickBot="1">
      <c r="A8" s="143" t="s">
        <v>24</v>
      </c>
      <c r="B8" s="144"/>
      <c r="C8" s="144"/>
      <c r="D8" s="145"/>
      <c r="E8" s="143" t="s">
        <v>25</v>
      </c>
      <c r="F8" s="144"/>
      <c r="G8" s="144"/>
      <c r="H8" s="145"/>
      <c r="I8" s="146" t="s">
        <v>26</v>
      </c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</row>
    <row r="9" spans="1:37" ht="17" thickBot="1">
      <c r="A9" s="57" t="s">
        <v>27</v>
      </c>
      <c r="B9" s="58" t="s">
        <v>28</v>
      </c>
      <c r="C9" s="58" t="s">
        <v>29</v>
      </c>
      <c r="D9" s="35" t="s">
        <v>30</v>
      </c>
      <c r="E9" s="57" t="s">
        <v>27</v>
      </c>
      <c r="F9" s="58" t="s">
        <v>28</v>
      </c>
      <c r="G9" s="58" t="s">
        <v>29</v>
      </c>
      <c r="H9" s="35" t="s">
        <v>31</v>
      </c>
      <c r="I9" s="36">
        <v>0</v>
      </c>
      <c r="J9" s="37"/>
      <c r="K9" s="38">
        <v>1</v>
      </c>
      <c r="L9" s="38"/>
      <c r="M9" s="38">
        <v>2</v>
      </c>
      <c r="N9" s="38"/>
      <c r="O9" s="38">
        <v>3</v>
      </c>
      <c r="P9" s="39"/>
      <c r="Q9" s="38">
        <v>4</v>
      </c>
      <c r="R9" s="38"/>
      <c r="S9" s="38">
        <v>5</v>
      </c>
      <c r="T9" s="38"/>
      <c r="U9" s="38">
        <v>6</v>
      </c>
      <c r="V9" s="38"/>
      <c r="W9" s="38">
        <v>7</v>
      </c>
      <c r="X9" s="38"/>
      <c r="Y9" s="38">
        <v>8</v>
      </c>
      <c r="Z9" s="38"/>
      <c r="AA9" s="40">
        <v>9</v>
      </c>
    </row>
    <row r="10" spans="1:37" ht="18">
      <c r="A10" s="99">
        <v>6.4</v>
      </c>
      <c r="B10" s="99">
        <v>6.2</v>
      </c>
      <c r="C10" s="99">
        <v>6</v>
      </c>
      <c r="D10" s="99">
        <v>6</v>
      </c>
      <c r="E10" s="99">
        <v>5.4</v>
      </c>
      <c r="F10" s="99">
        <v>5.8</v>
      </c>
      <c r="G10" s="99">
        <v>9.5</v>
      </c>
      <c r="H10" s="99">
        <v>12.5</v>
      </c>
      <c r="I10" s="59">
        <f>IF(H10&gt;0,INT(1085000*EXP(-0.46944*H10)+73.61),0)</f>
        <v>3142</v>
      </c>
      <c r="J10" s="41">
        <v>12.51</v>
      </c>
      <c r="K10" s="59">
        <f>IF(J10&gt;0,INT(1085000*EXP(-0.46944*J10)+73.61),0)</f>
        <v>3128</v>
      </c>
      <c r="L10" s="41">
        <v>12.52</v>
      </c>
      <c r="M10" s="59">
        <f>IF(L10&gt;0,INT(1085000*EXP(-0.46944*L10)+73.61),0)</f>
        <v>3113</v>
      </c>
      <c r="N10" s="41">
        <v>12.53</v>
      </c>
      <c r="O10" s="59">
        <f>IF(N10&gt;0,INT(1085000*EXP(-0.46944*N10)+73.61),0)</f>
        <v>3099</v>
      </c>
      <c r="P10" s="41">
        <v>12.54</v>
      </c>
      <c r="Q10" s="59">
        <f>IF(P10&gt;0,INT(1085000*EXP(-0.46944*P10)+73.61),0)</f>
        <v>3085</v>
      </c>
      <c r="R10" s="41">
        <v>12.55</v>
      </c>
      <c r="S10" s="59">
        <f>IF(R10&gt;0,INT(1085000*EXP(-0.46944*R10)+73.61),0)</f>
        <v>3071</v>
      </c>
      <c r="T10" s="41">
        <v>12.56</v>
      </c>
      <c r="U10" s="59">
        <f>IF(T10&gt;0,INT(1085000*EXP(-0.46944*T10)+73.61),0)</f>
        <v>3057</v>
      </c>
      <c r="V10" s="41">
        <v>12.57</v>
      </c>
      <c r="W10" s="59">
        <f>IF(V10&gt;0,INT(1085000*EXP(-0.46944*V10)+73.61),0)</f>
        <v>3043</v>
      </c>
      <c r="X10" s="41">
        <v>12.58</v>
      </c>
      <c r="Y10" s="59">
        <f>IF(X10&gt;0,INT(1085000*EXP(-0.46944*X10)+73.61),0)</f>
        <v>3029</v>
      </c>
      <c r="Z10" s="41">
        <v>12.59</v>
      </c>
      <c r="AA10" s="60">
        <f>IF(Z10&gt;0,INT(1085000*EXP(-0.46944*Z10)+73.61),0)</f>
        <v>3015</v>
      </c>
    </row>
    <row r="11" spans="1:37" ht="18">
      <c r="A11" s="99">
        <v>6.5</v>
      </c>
      <c r="B11" s="99">
        <v>6.3</v>
      </c>
      <c r="C11" s="99">
        <v>6.1</v>
      </c>
      <c r="D11" s="99">
        <v>6.1</v>
      </c>
      <c r="E11" s="99">
        <v>5.5</v>
      </c>
      <c r="F11" s="99">
        <v>5.9</v>
      </c>
      <c r="G11" s="99">
        <v>9.6</v>
      </c>
      <c r="H11" s="99">
        <v>12.6</v>
      </c>
      <c r="I11" s="61">
        <f t="shared" ref="I11:I74" si="0">IF(H11&gt;0,INT(1085000*EXP(-0.46944*H11)+73.61),0)</f>
        <v>3001</v>
      </c>
      <c r="J11" s="45">
        <f t="shared" ref="J11:Z26" si="1">J10+0.1</f>
        <v>12.61</v>
      </c>
      <c r="K11" s="61">
        <f t="shared" ref="K11:K74" si="2">IF(J11&gt;0,INT(1085000*EXP(-0.46944*J11)+73.61),0)</f>
        <v>2988</v>
      </c>
      <c r="L11" s="45">
        <f t="shared" si="1"/>
        <v>12.62</v>
      </c>
      <c r="M11" s="61">
        <f t="shared" ref="M11:M74" si="3">IF(L11&gt;0,INT(1085000*EXP(-0.46944*L11)+73.61),0)</f>
        <v>2974</v>
      </c>
      <c r="N11" s="45">
        <f t="shared" si="1"/>
        <v>12.629999999999999</v>
      </c>
      <c r="O11" s="61">
        <f t="shared" ref="O11:O74" si="4">IF(N11&gt;0,INT(1085000*EXP(-0.46944*N11)+73.61),0)</f>
        <v>2960</v>
      </c>
      <c r="P11" s="45">
        <f t="shared" si="1"/>
        <v>12.639999999999999</v>
      </c>
      <c r="Q11" s="61">
        <f t="shared" ref="Q11:Q74" si="5">IF(P11&gt;0,INT(1085000*EXP(-0.46944*P11)+73.61),0)</f>
        <v>2947</v>
      </c>
      <c r="R11" s="45">
        <f t="shared" si="1"/>
        <v>12.65</v>
      </c>
      <c r="S11" s="61">
        <f t="shared" ref="S11:S74" si="6">IF(R11&gt;0,INT(1085000*EXP(-0.46944*R11)+73.61),0)</f>
        <v>2933</v>
      </c>
      <c r="T11" s="45">
        <f t="shared" si="1"/>
        <v>12.66</v>
      </c>
      <c r="U11" s="61">
        <f t="shared" ref="U11:U74" si="7">IF(T11&gt;0,INT(1085000*EXP(-0.46944*T11)+73.61),0)</f>
        <v>2920</v>
      </c>
      <c r="V11" s="45">
        <f t="shared" si="1"/>
        <v>12.67</v>
      </c>
      <c r="W11" s="61">
        <f t="shared" ref="W11:W74" si="8">IF(V11&gt;0,INT(1085000*EXP(-0.46944*V11)+73.61),0)</f>
        <v>2907</v>
      </c>
      <c r="X11" s="45">
        <f t="shared" si="1"/>
        <v>12.68</v>
      </c>
      <c r="Y11" s="61">
        <f t="shared" ref="Y11:Y74" si="9">IF(X11&gt;0,INT(1085000*EXP(-0.46944*X11)+73.61),0)</f>
        <v>2893</v>
      </c>
      <c r="Z11" s="45">
        <f t="shared" si="1"/>
        <v>12.69</v>
      </c>
      <c r="AA11" s="62">
        <f t="shared" ref="AA11:AA74" si="10">IF(Z11&gt;0,INT(1085000*EXP(-0.46944*Z11)+73.61),0)</f>
        <v>2880</v>
      </c>
    </row>
    <row r="12" spans="1:37" ht="18">
      <c r="A12" s="99">
        <v>6.6</v>
      </c>
      <c r="B12" s="99">
        <v>6.4</v>
      </c>
      <c r="C12" s="99">
        <v>6.2</v>
      </c>
      <c r="D12" s="99">
        <v>6.2</v>
      </c>
      <c r="E12" s="99">
        <v>5.6</v>
      </c>
      <c r="F12" s="99">
        <v>6</v>
      </c>
      <c r="G12" s="99">
        <v>9.6999999999999993</v>
      </c>
      <c r="H12" s="99">
        <v>12.7</v>
      </c>
      <c r="I12" s="61">
        <f t="shared" si="0"/>
        <v>2867</v>
      </c>
      <c r="J12" s="45">
        <f t="shared" si="1"/>
        <v>12.709999999999999</v>
      </c>
      <c r="K12" s="61">
        <f t="shared" si="2"/>
        <v>2854</v>
      </c>
      <c r="L12" s="45">
        <f t="shared" si="1"/>
        <v>12.719999999999999</v>
      </c>
      <c r="M12" s="61">
        <f t="shared" si="3"/>
        <v>2841</v>
      </c>
      <c r="N12" s="45">
        <f t="shared" si="1"/>
        <v>12.729999999999999</v>
      </c>
      <c r="O12" s="61">
        <f t="shared" si="4"/>
        <v>2828</v>
      </c>
      <c r="P12" s="45">
        <f t="shared" si="1"/>
        <v>12.739999999999998</v>
      </c>
      <c r="Q12" s="61">
        <f t="shared" si="5"/>
        <v>2815</v>
      </c>
      <c r="R12" s="45">
        <f t="shared" si="1"/>
        <v>12.75</v>
      </c>
      <c r="S12" s="61">
        <f t="shared" si="6"/>
        <v>2802</v>
      </c>
      <c r="T12" s="45">
        <f t="shared" si="1"/>
        <v>12.76</v>
      </c>
      <c r="U12" s="61">
        <f t="shared" si="7"/>
        <v>2789</v>
      </c>
      <c r="V12" s="45">
        <f t="shared" si="1"/>
        <v>12.77</v>
      </c>
      <c r="W12" s="61">
        <f t="shared" si="8"/>
        <v>2777</v>
      </c>
      <c r="X12" s="45">
        <f t="shared" si="1"/>
        <v>12.78</v>
      </c>
      <c r="Y12" s="61">
        <f t="shared" si="9"/>
        <v>2764</v>
      </c>
      <c r="Z12" s="45">
        <f t="shared" si="1"/>
        <v>12.79</v>
      </c>
      <c r="AA12" s="62">
        <f t="shared" si="10"/>
        <v>2751</v>
      </c>
    </row>
    <row r="13" spans="1:37" ht="18">
      <c r="A13" s="99">
        <v>6.7</v>
      </c>
      <c r="B13" s="99">
        <v>6.5</v>
      </c>
      <c r="C13" s="99">
        <v>6.3</v>
      </c>
      <c r="D13" s="99">
        <v>6.3</v>
      </c>
      <c r="E13" s="99">
        <v>5.7</v>
      </c>
      <c r="F13" s="99">
        <v>6.1</v>
      </c>
      <c r="G13" s="99">
        <v>9.8000000000000007</v>
      </c>
      <c r="H13" s="99">
        <v>12.8</v>
      </c>
      <c r="I13" s="61">
        <f t="shared" si="0"/>
        <v>2739</v>
      </c>
      <c r="J13" s="45">
        <f t="shared" si="1"/>
        <v>12.809999999999999</v>
      </c>
      <c r="K13" s="61">
        <f t="shared" si="2"/>
        <v>2726</v>
      </c>
      <c r="L13" s="45">
        <f t="shared" si="1"/>
        <v>12.819999999999999</v>
      </c>
      <c r="M13" s="61">
        <f t="shared" si="3"/>
        <v>2714</v>
      </c>
      <c r="N13" s="45">
        <f t="shared" si="1"/>
        <v>12.829999999999998</v>
      </c>
      <c r="O13" s="61">
        <f t="shared" si="4"/>
        <v>2702</v>
      </c>
      <c r="P13" s="45">
        <f t="shared" si="1"/>
        <v>12.839999999999998</v>
      </c>
      <c r="Q13" s="61">
        <f t="shared" si="5"/>
        <v>2689</v>
      </c>
      <c r="R13" s="45">
        <f t="shared" si="1"/>
        <v>12.85</v>
      </c>
      <c r="S13" s="61">
        <f t="shared" si="6"/>
        <v>2677</v>
      </c>
      <c r="T13" s="45">
        <f t="shared" si="1"/>
        <v>12.86</v>
      </c>
      <c r="U13" s="61">
        <f t="shared" si="7"/>
        <v>2665</v>
      </c>
      <c r="V13" s="45">
        <f t="shared" si="1"/>
        <v>12.87</v>
      </c>
      <c r="W13" s="61">
        <f t="shared" si="8"/>
        <v>2653</v>
      </c>
      <c r="X13" s="45">
        <f t="shared" si="1"/>
        <v>12.879999999999999</v>
      </c>
      <c r="Y13" s="61">
        <f t="shared" si="9"/>
        <v>2641</v>
      </c>
      <c r="Z13" s="45">
        <f t="shared" si="1"/>
        <v>12.889999999999999</v>
      </c>
      <c r="AA13" s="62">
        <f t="shared" si="10"/>
        <v>2629</v>
      </c>
    </row>
    <row r="14" spans="1:37" ht="18">
      <c r="A14" s="99">
        <v>6.8</v>
      </c>
      <c r="B14" s="99">
        <v>6.6</v>
      </c>
      <c r="C14" s="99">
        <v>6.4</v>
      </c>
      <c r="D14" s="99">
        <v>6.4</v>
      </c>
      <c r="E14" s="99">
        <v>5.8</v>
      </c>
      <c r="F14" s="99">
        <v>6.2</v>
      </c>
      <c r="G14" s="99">
        <v>9.9</v>
      </c>
      <c r="H14" s="99">
        <v>12.9</v>
      </c>
      <c r="I14" s="61">
        <f t="shared" si="0"/>
        <v>2617</v>
      </c>
      <c r="J14" s="45">
        <f t="shared" si="1"/>
        <v>12.909999999999998</v>
      </c>
      <c r="K14" s="61">
        <f t="shared" si="2"/>
        <v>2605</v>
      </c>
      <c r="L14" s="45">
        <f t="shared" si="1"/>
        <v>12.919999999999998</v>
      </c>
      <c r="M14" s="61">
        <f t="shared" si="3"/>
        <v>2593</v>
      </c>
      <c r="N14" s="45">
        <f t="shared" si="1"/>
        <v>12.929999999999998</v>
      </c>
      <c r="O14" s="61">
        <f t="shared" si="4"/>
        <v>2581</v>
      </c>
      <c r="P14" s="45">
        <f t="shared" si="1"/>
        <v>12.939999999999998</v>
      </c>
      <c r="Q14" s="61">
        <f t="shared" si="5"/>
        <v>2569</v>
      </c>
      <c r="R14" s="45">
        <f t="shared" si="1"/>
        <v>12.95</v>
      </c>
      <c r="S14" s="61">
        <f t="shared" si="6"/>
        <v>2558</v>
      </c>
      <c r="T14" s="45">
        <f t="shared" si="1"/>
        <v>12.959999999999999</v>
      </c>
      <c r="U14" s="61">
        <f t="shared" si="7"/>
        <v>2546</v>
      </c>
      <c r="V14" s="45">
        <f t="shared" si="1"/>
        <v>12.969999999999999</v>
      </c>
      <c r="W14" s="61">
        <f t="shared" si="8"/>
        <v>2534</v>
      </c>
      <c r="X14" s="45">
        <f t="shared" si="1"/>
        <v>12.979999999999999</v>
      </c>
      <c r="Y14" s="61">
        <f t="shared" si="9"/>
        <v>2523</v>
      </c>
      <c r="Z14" s="45">
        <f t="shared" si="1"/>
        <v>12.989999999999998</v>
      </c>
      <c r="AA14" s="62">
        <f t="shared" si="10"/>
        <v>2511</v>
      </c>
    </row>
    <row r="15" spans="1:37" ht="18">
      <c r="A15" s="99">
        <v>6.9</v>
      </c>
      <c r="B15" s="99">
        <v>6.7</v>
      </c>
      <c r="C15" s="99">
        <v>6.5</v>
      </c>
      <c r="D15" s="99">
        <v>6.5</v>
      </c>
      <c r="E15" s="99">
        <v>5.9</v>
      </c>
      <c r="F15" s="99">
        <v>6.3</v>
      </c>
      <c r="G15" s="99">
        <v>10</v>
      </c>
      <c r="H15" s="99">
        <v>13</v>
      </c>
      <c r="I15" s="61">
        <f t="shared" si="0"/>
        <v>2500</v>
      </c>
      <c r="J15" s="45">
        <f t="shared" si="1"/>
        <v>13.009999999999998</v>
      </c>
      <c r="K15" s="61">
        <f t="shared" si="2"/>
        <v>2489</v>
      </c>
      <c r="L15" s="45">
        <f t="shared" si="1"/>
        <v>13.019999999999998</v>
      </c>
      <c r="M15" s="61">
        <f t="shared" si="3"/>
        <v>2477</v>
      </c>
      <c r="N15" s="45">
        <f t="shared" si="1"/>
        <v>13.029999999999998</v>
      </c>
      <c r="O15" s="61">
        <f t="shared" si="4"/>
        <v>2466</v>
      </c>
      <c r="P15" s="45">
        <f t="shared" si="1"/>
        <v>13.039999999999997</v>
      </c>
      <c r="Q15" s="61">
        <f t="shared" si="5"/>
        <v>2455</v>
      </c>
      <c r="R15" s="45">
        <f t="shared" si="1"/>
        <v>13.049999999999999</v>
      </c>
      <c r="S15" s="61">
        <f t="shared" si="6"/>
        <v>2444</v>
      </c>
      <c r="T15" s="45">
        <f t="shared" si="1"/>
        <v>13.059999999999999</v>
      </c>
      <c r="U15" s="61">
        <f t="shared" si="7"/>
        <v>2433</v>
      </c>
      <c r="V15" s="45">
        <f t="shared" si="1"/>
        <v>13.069999999999999</v>
      </c>
      <c r="W15" s="61">
        <f t="shared" si="8"/>
        <v>2422</v>
      </c>
      <c r="X15" s="45">
        <f t="shared" si="1"/>
        <v>13.079999999999998</v>
      </c>
      <c r="Y15" s="61">
        <f t="shared" si="9"/>
        <v>2411</v>
      </c>
      <c r="Z15" s="45">
        <f t="shared" si="1"/>
        <v>13.089999999999998</v>
      </c>
      <c r="AA15" s="62">
        <f t="shared" si="10"/>
        <v>2400</v>
      </c>
    </row>
    <row r="16" spans="1:37" ht="18">
      <c r="A16" s="99">
        <v>7</v>
      </c>
      <c r="B16" s="99">
        <v>6.8</v>
      </c>
      <c r="C16" s="99">
        <v>6.6</v>
      </c>
      <c r="D16" s="99">
        <v>6.6</v>
      </c>
      <c r="E16" s="99">
        <v>6</v>
      </c>
      <c r="F16" s="99">
        <v>6.4</v>
      </c>
      <c r="G16" s="99">
        <v>10.1</v>
      </c>
      <c r="H16" s="99">
        <v>13.1</v>
      </c>
      <c r="I16" s="61">
        <f t="shared" si="0"/>
        <v>2389</v>
      </c>
      <c r="J16" s="45">
        <f t="shared" si="1"/>
        <v>13.109999999999998</v>
      </c>
      <c r="K16" s="61">
        <f t="shared" si="2"/>
        <v>2378</v>
      </c>
      <c r="L16" s="45">
        <f t="shared" si="1"/>
        <v>13.119999999999997</v>
      </c>
      <c r="M16" s="61">
        <f t="shared" si="3"/>
        <v>2367</v>
      </c>
      <c r="N16" s="45">
        <f t="shared" si="1"/>
        <v>13.129999999999997</v>
      </c>
      <c r="O16" s="61">
        <f t="shared" si="4"/>
        <v>2356</v>
      </c>
      <c r="P16" s="45">
        <f t="shared" si="1"/>
        <v>13.139999999999997</v>
      </c>
      <c r="Q16" s="61">
        <f t="shared" si="5"/>
        <v>2346</v>
      </c>
      <c r="R16" s="45">
        <f t="shared" si="1"/>
        <v>13.149999999999999</v>
      </c>
      <c r="S16" s="61">
        <f t="shared" si="6"/>
        <v>2335</v>
      </c>
      <c r="T16" s="45">
        <f t="shared" si="1"/>
        <v>13.159999999999998</v>
      </c>
      <c r="U16" s="61">
        <f t="shared" si="7"/>
        <v>2324</v>
      </c>
      <c r="V16" s="45">
        <f t="shared" si="1"/>
        <v>13.169999999999998</v>
      </c>
      <c r="W16" s="61">
        <f t="shared" si="8"/>
        <v>2314</v>
      </c>
      <c r="X16" s="45">
        <f t="shared" si="1"/>
        <v>13.179999999999998</v>
      </c>
      <c r="Y16" s="61">
        <f t="shared" si="9"/>
        <v>2303</v>
      </c>
      <c r="Z16" s="45">
        <f t="shared" si="1"/>
        <v>13.189999999999998</v>
      </c>
      <c r="AA16" s="62">
        <f t="shared" si="10"/>
        <v>2293</v>
      </c>
    </row>
    <row r="17" spans="1:27" ht="18">
      <c r="A17" s="99">
        <v>7.1</v>
      </c>
      <c r="B17" s="99">
        <v>6.9</v>
      </c>
      <c r="C17" s="99">
        <v>6.7</v>
      </c>
      <c r="D17" s="99">
        <v>6.7</v>
      </c>
      <c r="E17" s="99">
        <v>6.1</v>
      </c>
      <c r="F17" s="99">
        <v>6.5</v>
      </c>
      <c r="G17" s="99">
        <v>10.199999999999999</v>
      </c>
      <c r="H17" s="99">
        <v>13.2</v>
      </c>
      <c r="I17" s="61">
        <f t="shared" si="0"/>
        <v>2283</v>
      </c>
      <c r="J17" s="45">
        <f t="shared" si="1"/>
        <v>13.209999999999997</v>
      </c>
      <c r="K17" s="61">
        <f t="shared" si="2"/>
        <v>2272</v>
      </c>
      <c r="L17" s="45">
        <f t="shared" si="1"/>
        <v>13.219999999999997</v>
      </c>
      <c r="M17" s="61">
        <f t="shared" si="3"/>
        <v>2262</v>
      </c>
      <c r="N17" s="45">
        <f t="shared" si="1"/>
        <v>13.229999999999997</v>
      </c>
      <c r="O17" s="61">
        <f t="shared" si="4"/>
        <v>2252</v>
      </c>
      <c r="P17" s="45">
        <f t="shared" si="1"/>
        <v>13.239999999999997</v>
      </c>
      <c r="Q17" s="61">
        <f t="shared" si="5"/>
        <v>2241</v>
      </c>
      <c r="R17" s="45">
        <f t="shared" si="1"/>
        <v>13.249999999999998</v>
      </c>
      <c r="S17" s="61">
        <f t="shared" si="6"/>
        <v>2231</v>
      </c>
      <c r="T17" s="45">
        <f t="shared" si="1"/>
        <v>13.259999999999998</v>
      </c>
      <c r="U17" s="61">
        <f t="shared" si="7"/>
        <v>2221</v>
      </c>
      <c r="V17" s="45">
        <f t="shared" si="1"/>
        <v>13.269999999999998</v>
      </c>
      <c r="W17" s="61">
        <f t="shared" si="8"/>
        <v>2211</v>
      </c>
      <c r="X17" s="45">
        <f t="shared" si="1"/>
        <v>13.279999999999998</v>
      </c>
      <c r="Y17" s="61">
        <f t="shared" si="9"/>
        <v>2201</v>
      </c>
      <c r="Z17" s="45">
        <f t="shared" si="1"/>
        <v>13.289999999999997</v>
      </c>
      <c r="AA17" s="62">
        <f t="shared" si="10"/>
        <v>2191</v>
      </c>
    </row>
    <row r="18" spans="1:27" ht="18">
      <c r="A18" s="99">
        <v>7.2</v>
      </c>
      <c r="B18" s="99">
        <v>7</v>
      </c>
      <c r="C18" s="99">
        <v>6.8</v>
      </c>
      <c r="D18" s="99">
        <v>6.8</v>
      </c>
      <c r="E18" s="99">
        <v>6.2</v>
      </c>
      <c r="F18" s="99">
        <v>6.6</v>
      </c>
      <c r="G18" s="99">
        <v>10.3</v>
      </c>
      <c r="H18" s="99">
        <v>13.3</v>
      </c>
      <c r="I18" s="61">
        <f t="shared" si="0"/>
        <v>2181</v>
      </c>
      <c r="J18" s="45">
        <f t="shared" si="1"/>
        <v>13.309999999999997</v>
      </c>
      <c r="K18" s="61">
        <f t="shared" si="2"/>
        <v>2171</v>
      </c>
      <c r="L18" s="45">
        <f t="shared" si="1"/>
        <v>13.319999999999997</v>
      </c>
      <c r="M18" s="61">
        <f t="shared" si="3"/>
        <v>2162</v>
      </c>
      <c r="N18" s="45">
        <f t="shared" si="1"/>
        <v>13.329999999999997</v>
      </c>
      <c r="O18" s="61">
        <f t="shared" si="4"/>
        <v>2152</v>
      </c>
      <c r="P18" s="45">
        <f t="shared" si="1"/>
        <v>13.339999999999996</v>
      </c>
      <c r="Q18" s="61">
        <f t="shared" si="5"/>
        <v>2142</v>
      </c>
      <c r="R18" s="45">
        <f t="shared" si="1"/>
        <v>13.349999999999998</v>
      </c>
      <c r="S18" s="61">
        <f t="shared" si="6"/>
        <v>2132</v>
      </c>
      <c r="T18" s="45">
        <f t="shared" si="1"/>
        <v>13.359999999999998</v>
      </c>
      <c r="U18" s="61">
        <f t="shared" si="7"/>
        <v>2123</v>
      </c>
      <c r="V18" s="45">
        <f t="shared" si="1"/>
        <v>13.369999999999997</v>
      </c>
      <c r="W18" s="61">
        <f t="shared" si="8"/>
        <v>2113</v>
      </c>
      <c r="X18" s="45">
        <f t="shared" si="1"/>
        <v>13.379999999999997</v>
      </c>
      <c r="Y18" s="61">
        <f t="shared" si="9"/>
        <v>2104</v>
      </c>
      <c r="Z18" s="45">
        <f t="shared" si="1"/>
        <v>13.389999999999997</v>
      </c>
      <c r="AA18" s="62">
        <f t="shared" si="10"/>
        <v>2094</v>
      </c>
    </row>
    <row r="19" spans="1:27" ht="18">
      <c r="A19" s="99">
        <v>7.3</v>
      </c>
      <c r="B19" s="99">
        <v>7.1</v>
      </c>
      <c r="C19" s="99">
        <v>6.9</v>
      </c>
      <c r="D19" s="99">
        <v>6.9</v>
      </c>
      <c r="E19" s="99">
        <v>6.3</v>
      </c>
      <c r="F19" s="99">
        <v>6.7</v>
      </c>
      <c r="G19" s="99">
        <v>10.4</v>
      </c>
      <c r="H19" s="99">
        <v>13.4</v>
      </c>
      <c r="I19" s="61">
        <f t="shared" si="0"/>
        <v>2085</v>
      </c>
      <c r="J19" s="45">
        <f t="shared" si="1"/>
        <v>13.409999999999997</v>
      </c>
      <c r="K19" s="61">
        <f t="shared" si="2"/>
        <v>2075</v>
      </c>
      <c r="L19" s="45">
        <f t="shared" si="1"/>
        <v>13.419999999999996</v>
      </c>
      <c r="M19" s="61">
        <f t="shared" si="3"/>
        <v>2066</v>
      </c>
      <c r="N19" s="45">
        <f t="shared" si="1"/>
        <v>13.429999999999996</v>
      </c>
      <c r="O19" s="61">
        <f t="shared" si="4"/>
        <v>2056</v>
      </c>
      <c r="P19" s="45">
        <f t="shared" si="1"/>
        <v>13.439999999999996</v>
      </c>
      <c r="Q19" s="61">
        <f t="shared" si="5"/>
        <v>2047</v>
      </c>
      <c r="R19" s="45">
        <f t="shared" si="1"/>
        <v>13.449999999999998</v>
      </c>
      <c r="S19" s="61">
        <f t="shared" si="6"/>
        <v>2038</v>
      </c>
      <c r="T19" s="45">
        <f t="shared" si="1"/>
        <v>13.459999999999997</v>
      </c>
      <c r="U19" s="61">
        <f t="shared" si="7"/>
        <v>2029</v>
      </c>
      <c r="V19" s="45">
        <f t="shared" si="1"/>
        <v>13.469999999999997</v>
      </c>
      <c r="W19" s="61">
        <f t="shared" si="8"/>
        <v>2020</v>
      </c>
      <c r="X19" s="45">
        <f t="shared" si="1"/>
        <v>13.479999999999997</v>
      </c>
      <c r="Y19" s="61">
        <f t="shared" si="9"/>
        <v>2010</v>
      </c>
      <c r="Z19" s="45">
        <f t="shared" si="1"/>
        <v>13.489999999999997</v>
      </c>
      <c r="AA19" s="62">
        <f t="shared" si="10"/>
        <v>2001</v>
      </c>
    </row>
    <row r="20" spans="1:27" ht="18">
      <c r="A20" s="99">
        <v>7.4</v>
      </c>
      <c r="B20" s="99">
        <v>7.2</v>
      </c>
      <c r="C20" s="99">
        <v>7</v>
      </c>
      <c r="D20" s="99">
        <v>7</v>
      </c>
      <c r="E20" s="99">
        <v>6.4</v>
      </c>
      <c r="F20" s="99">
        <v>6.8</v>
      </c>
      <c r="G20" s="99">
        <v>10.5</v>
      </c>
      <c r="H20" s="99">
        <v>13.5</v>
      </c>
      <c r="I20" s="61">
        <f t="shared" si="0"/>
        <v>1992</v>
      </c>
      <c r="J20" s="45">
        <f t="shared" si="1"/>
        <v>13.509999999999996</v>
      </c>
      <c r="K20" s="61">
        <f t="shared" si="2"/>
        <v>1983</v>
      </c>
      <c r="L20" s="45">
        <f t="shared" si="1"/>
        <v>13.519999999999996</v>
      </c>
      <c r="M20" s="61">
        <f t="shared" si="3"/>
        <v>1974</v>
      </c>
      <c r="N20" s="45">
        <f t="shared" si="1"/>
        <v>13.529999999999996</v>
      </c>
      <c r="O20" s="61">
        <f t="shared" si="4"/>
        <v>1965</v>
      </c>
      <c r="P20" s="45">
        <f t="shared" si="1"/>
        <v>13.539999999999996</v>
      </c>
      <c r="Q20" s="61">
        <f t="shared" si="5"/>
        <v>1957</v>
      </c>
      <c r="R20" s="45">
        <f t="shared" si="1"/>
        <v>13.549999999999997</v>
      </c>
      <c r="S20" s="61">
        <f t="shared" si="6"/>
        <v>1948</v>
      </c>
      <c r="T20" s="45">
        <f t="shared" si="1"/>
        <v>13.559999999999997</v>
      </c>
      <c r="U20" s="61">
        <f t="shared" si="7"/>
        <v>1939</v>
      </c>
      <c r="V20" s="45">
        <f t="shared" si="1"/>
        <v>13.569999999999997</v>
      </c>
      <c r="W20" s="61">
        <f t="shared" si="8"/>
        <v>1930</v>
      </c>
      <c r="X20" s="45">
        <f t="shared" si="1"/>
        <v>13.579999999999997</v>
      </c>
      <c r="Y20" s="61">
        <f t="shared" si="9"/>
        <v>1922</v>
      </c>
      <c r="Z20" s="45">
        <f t="shared" si="1"/>
        <v>13.589999999999996</v>
      </c>
      <c r="AA20" s="62">
        <f t="shared" si="10"/>
        <v>1913</v>
      </c>
    </row>
    <row r="21" spans="1:27" ht="18">
      <c r="A21" s="99">
        <v>7.5</v>
      </c>
      <c r="B21" s="99">
        <v>7.3</v>
      </c>
      <c r="C21" s="99">
        <v>7.1</v>
      </c>
      <c r="D21" s="99">
        <v>7.1</v>
      </c>
      <c r="E21" s="99">
        <v>6.5</v>
      </c>
      <c r="F21" s="99">
        <v>6.9</v>
      </c>
      <c r="G21" s="99">
        <v>10.6</v>
      </c>
      <c r="H21" s="99">
        <v>13.6</v>
      </c>
      <c r="I21" s="61">
        <f t="shared" si="0"/>
        <v>1904</v>
      </c>
      <c r="J21" s="45">
        <f t="shared" si="1"/>
        <v>13.609999999999996</v>
      </c>
      <c r="K21" s="61">
        <f t="shared" si="2"/>
        <v>1896</v>
      </c>
      <c r="L21" s="45">
        <f t="shared" si="1"/>
        <v>13.619999999999996</v>
      </c>
      <c r="M21" s="61">
        <f t="shared" si="3"/>
        <v>1887</v>
      </c>
      <c r="N21" s="45">
        <f t="shared" si="1"/>
        <v>13.629999999999995</v>
      </c>
      <c r="O21" s="61">
        <f t="shared" si="4"/>
        <v>1879</v>
      </c>
      <c r="P21" s="45">
        <f t="shared" si="1"/>
        <v>13.639999999999995</v>
      </c>
      <c r="Q21" s="61">
        <f t="shared" si="5"/>
        <v>1870</v>
      </c>
      <c r="R21" s="45">
        <f t="shared" si="1"/>
        <v>13.649999999999997</v>
      </c>
      <c r="S21" s="61">
        <f t="shared" si="6"/>
        <v>1862</v>
      </c>
      <c r="T21" s="45">
        <f t="shared" si="1"/>
        <v>13.659999999999997</v>
      </c>
      <c r="U21" s="61">
        <f t="shared" si="7"/>
        <v>1853</v>
      </c>
      <c r="V21" s="45">
        <f t="shared" si="1"/>
        <v>13.669999999999996</v>
      </c>
      <c r="W21" s="61">
        <f t="shared" si="8"/>
        <v>1845</v>
      </c>
      <c r="X21" s="45">
        <f t="shared" si="1"/>
        <v>13.679999999999996</v>
      </c>
      <c r="Y21" s="61">
        <f t="shared" si="9"/>
        <v>1837</v>
      </c>
      <c r="Z21" s="45">
        <f t="shared" si="1"/>
        <v>13.689999999999996</v>
      </c>
      <c r="AA21" s="62">
        <f t="shared" si="10"/>
        <v>1829</v>
      </c>
    </row>
    <row r="22" spans="1:27" ht="18">
      <c r="A22" s="99">
        <v>7.6</v>
      </c>
      <c r="B22" s="99">
        <v>7.4</v>
      </c>
      <c r="C22" s="99">
        <v>7.2</v>
      </c>
      <c r="D22" s="99">
        <v>7.2</v>
      </c>
      <c r="E22" s="99">
        <v>6.6</v>
      </c>
      <c r="F22" s="99">
        <v>7</v>
      </c>
      <c r="G22" s="99">
        <v>10.7</v>
      </c>
      <c r="H22" s="99">
        <v>13.7</v>
      </c>
      <c r="I22" s="61">
        <f t="shared" si="0"/>
        <v>1820</v>
      </c>
      <c r="J22" s="45">
        <f t="shared" si="1"/>
        <v>13.709999999999996</v>
      </c>
      <c r="K22" s="61">
        <f t="shared" si="2"/>
        <v>1812</v>
      </c>
      <c r="L22" s="45">
        <f t="shared" si="1"/>
        <v>13.719999999999995</v>
      </c>
      <c r="M22" s="61">
        <f t="shared" si="3"/>
        <v>1804</v>
      </c>
      <c r="N22" s="45">
        <f t="shared" si="1"/>
        <v>13.729999999999995</v>
      </c>
      <c r="O22" s="61">
        <f t="shared" si="4"/>
        <v>1796</v>
      </c>
      <c r="P22" s="45">
        <f t="shared" si="1"/>
        <v>13.739999999999995</v>
      </c>
      <c r="Q22" s="61">
        <f t="shared" si="5"/>
        <v>1788</v>
      </c>
      <c r="R22" s="45">
        <f t="shared" si="1"/>
        <v>13.749999999999996</v>
      </c>
      <c r="S22" s="61">
        <f t="shared" si="6"/>
        <v>1780</v>
      </c>
      <c r="T22" s="45">
        <f t="shared" si="1"/>
        <v>13.759999999999996</v>
      </c>
      <c r="U22" s="61">
        <f t="shared" si="7"/>
        <v>1772</v>
      </c>
      <c r="V22" s="45">
        <f t="shared" si="1"/>
        <v>13.769999999999996</v>
      </c>
      <c r="W22" s="61">
        <f t="shared" si="8"/>
        <v>1764</v>
      </c>
      <c r="X22" s="45">
        <f t="shared" si="1"/>
        <v>13.779999999999996</v>
      </c>
      <c r="Y22" s="61">
        <f t="shared" si="9"/>
        <v>1756</v>
      </c>
      <c r="Z22" s="45">
        <f t="shared" si="1"/>
        <v>13.789999999999996</v>
      </c>
      <c r="AA22" s="62">
        <f t="shared" si="10"/>
        <v>1748</v>
      </c>
    </row>
    <row r="23" spans="1:27" ht="18">
      <c r="A23" s="99">
        <v>7.7</v>
      </c>
      <c r="B23" s="99">
        <v>7.5</v>
      </c>
      <c r="C23" s="99">
        <v>7.3</v>
      </c>
      <c r="D23" s="99">
        <v>7.3</v>
      </c>
      <c r="E23" s="99">
        <v>6.7</v>
      </c>
      <c r="F23" s="99">
        <v>7.1</v>
      </c>
      <c r="G23" s="99">
        <v>10.8</v>
      </c>
      <c r="H23" s="99">
        <v>13.8</v>
      </c>
      <c r="I23" s="61">
        <f t="shared" si="0"/>
        <v>1740</v>
      </c>
      <c r="J23" s="45">
        <f t="shared" si="1"/>
        <v>13.809999999999995</v>
      </c>
      <c r="K23" s="61">
        <f t="shared" si="2"/>
        <v>1732</v>
      </c>
      <c r="L23" s="45">
        <f t="shared" si="1"/>
        <v>13.819999999999995</v>
      </c>
      <c r="M23" s="61">
        <f t="shared" si="3"/>
        <v>1725</v>
      </c>
      <c r="N23" s="45">
        <f t="shared" si="1"/>
        <v>13.829999999999995</v>
      </c>
      <c r="O23" s="61">
        <f t="shared" si="4"/>
        <v>1717</v>
      </c>
      <c r="P23" s="45">
        <f t="shared" si="1"/>
        <v>13.839999999999995</v>
      </c>
      <c r="Q23" s="61">
        <f t="shared" si="5"/>
        <v>1709</v>
      </c>
      <c r="R23" s="45">
        <f t="shared" si="1"/>
        <v>13.849999999999996</v>
      </c>
      <c r="S23" s="61">
        <f t="shared" si="6"/>
        <v>1701</v>
      </c>
      <c r="T23" s="45">
        <f t="shared" si="1"/>
        <v>13.859999999999996</v>
      </c>
      <c r="U23" s="61">
        <f t="shared" si="7"/>
        <v>1694</v>
      </c>
      <c r="V23" s="45">
        <f t="shared" si="1"/>
        <v>13.869999999999996</v>
      </c>
      <c r="W23" s="61">
        <f t="shared" si="8"/>
        <v>1686</v>
      </c>
      <c r="X23" s="45">
        <f t="shared" si="1"/>
        <v>13.879999999999995</v>
      </c>
      <c r="Y23" s="61">
        <f t="shared" si="9"/>
        <v>1679</v>
      </c>
      <c r="Z23" s="45">
        <f t="shared" si="1"/>
        <v>13.889999999999995</v>
      </c>
      <c r="AA23" s="62">
        <f t="shared" si="10"/>
        <v>1671</v>
      </c>
    </row>
    <row r="24" spans="1:27" ht="18">
      <c r="A24" s="99">
        <v>7.8</v>
      </c>
      <c r="B24" s="99">
        <v>7.6</v>
      </c>
      <c r="C24" s="99">
        <v>7.4</v>
      </c>
      <c r="D24" s="99">
        <v>7.4</v>
      </c>
      <c r="E24" s="99">
        <v>6.8</v>
      </c>
      <c r="F24" s="99">
        <v>7.2</v>
      </c>
      <c r="G24" s="99">
        <v>10.9</v>
      </c>
      <c r="H24" s="99">
        <v>13.9</v>
      </c>
      <c r="I24" s="61">
        <f t="shared" si="0"/>
        <v>1664</v>
      </c>
      <c r="J24" s="45">
        <f t="shared" si="1"/>
        <v>13.909999999999995</v>
      </c>
      <c r="K24" s="61">
        <f t="shared" si="2"/>
        <v>1656</v>
      </c>
      <c r="L24" s="45">
        <f>L23+0.1</f>
        <v>13.919999999999995</v>
      </c>
      <c r="M24" s="61">
        <f t="shared" si="3"/>
        <v>1649</v>
      </c>
      <c r="N24" s="45">
        <f t="shared" si="1"/>
        <v>13.929999999999994</v>
      </c>
      <c r="O24" s="61">
        <f t="shared" si="4"/>
        <v>1641</v>
      </c>
      <c r="P24" s="45">
        <f t="shared" si="1"/>
        <v>13.939999999999994</v>
      </c>
      <c r="Q24" s="61">
        <f t="shared" si="5"/>
        <v>1634</v>
      </c>
      <c r="R24" s="45">
        <f t="shared" si="1"/>
        <v>13.949999999999996</v>
      </c>
      <c r="S24" s="61">
        <f t="shared" si="6"/>
        <v>1627</v>
      </c>
      <c r="T24" s="45">
        <f t="shared" si="1"/>
        <v>13.959999999999996</v>
      </c>
      <c r="U24" s="61">
        <f t="shared" si="7"/>
        <v>1620</v>
      </c>
      <c r="V24" s="45">
        <f t="shared" si="1"/>
        <v>13.969999999999995</v>
      </c>
      <c r="W24" s="61">
        <f t="shared" si="8"/>
        <v>1612</v>
      </c>
      <c r="X24" s="45">
        <f t="shared" si="1"/>
        <v>13.979999999999995</v>
      </c>
      <c r="Y24" s="61">
        <f t="shared" si="9"/>
        <v>1605</v>
      </c>
      <c r="Z24" s="45">
        <f t="shared" si="1"/>
        <v>13.989999999999995</v>
      </c>
      <c r="AA24" s="62">
        <f t="shared" si="10"/>
        <v>1598</v>
      </c>
    </row>
    <row r="25" spans="1:27" ht="18">
      <c r="A25" s="99">
        <v>7.9</v>
      </c>
      <c r="B25" s="99">
        <v>7.7</v>
      </c>
      <c r="C25" s="99">
        <v>7.5</v>
      </c>
      <c r="D25" s="99">
        <v>7.5</v>
      </c>
      <c r="E25" s="99">
        <v>6.9</v>
      </c>
      <c r="F25" s="99">
        <v>7.3</v>
      </c>
      <c r="G25" s="99">
        <v>11</v>
      </c>
      <c r="H25" s="99">
        <v>14</v>
      </c>
      <c r="I25" s="61">
        <f t="shared" si="0"/>
        <v>1591</v>
      </c>
      <c r="J25" s="45">
        <f t="shared" si="1"/>
        <v>14.009999999999994</v>
      </c>
      <c r="K25" s="61">
        <f t="shared" si="2"/>
        <v>1584</v>
      </c>
      <c r="L25" s="45">
        <f t="shared" ref="L25:L88" si="11">L24+0.1</f>
        <v>14.019999999999994</v>
      </c>
      <c r="M25" s="61">
        <f t="shared" si="3"/>
        <v>1577</v>
      </c>
      <c r="N25" s="45">
        <f t="shared" si="1"/>
        <v>14.029999999999994</v>
      </c>
      <c r="O25" s="61">
        <f t="shared" si="4"/>
        <v>1570</v>
      </c>
      <c r="P25" s="45">
        <f t="shared" si="1"/>
        <v>14.039999999999994</v>
      </c>
      <c r="Q25" s="61">
        <f t="shared" si="5"/>
        <v>1563</v>
      </c>
      <c r="R25" s="45">
        <f t="shared" si="1"/>
        <v>14.049999999999995</v>
      </c>
      <c r="S25" s="61">
        <f t="shared" si="6"/>
        <v>1556</v>
      </c>
      <c r="T25" s="45">
        <f t="shared" si="1"/>
        <v>14.059999999999995</v>
      </c>
      <c r="U25" s="61">
        <f t="shared" si="7"/>
        <v>1549</v>
      </c>
      <c r="V25" s="45">
        <f t="shared" si="1"/>
        <v>14.069999999999995</v>
      </c>
      <c r="W25" s="61">
        <f t="shared" si="8"/>
        <v>1542</v>
      </c>
      <c r="X25" s="45">
        <f t="shared" si="1"/>
        <v>14.079999999999995</v>
      </c>
      <c r="Y25" s="61">
        <f t="shared" si="9"/>
        <v>1535</v>
      </c>
      <c r="Z25" s="45">
        <f t="shared" si="1"/>
        <v>14.089999999999995</v>
      </c>
      <c r="AA25" s="62">
        <f t="shared" si="10"/>
        <v>1528</v>
      </c>
    </row>
    <row r="26" spans="1:27" ht="18">
      <c r="A26" s="99">
        <v>8</v>
      </c>
      <c r="B26" s="99">
        <v>7.8</v>
      </c>
      <c r="C26" s="99">
        <v>7.6</v>
      </c>
      <c r="D26" s="99">
        <v>7.6</v>
      </c>
      <c r="E26" s="99">
        <v>7</v>
      </c>
      <c r="F26" s="99">
        <v>7.4</v>
      </c>
      <c r="G26" s="99">
        <v>11.1</v>
      </c>
      <c r="H26" s="99">
        <v>14.1</v>
      </c>
      <c r="I26" s="61">
        <f t="shared" si="0"/>
        <v>1521</v>
      </c>
      <c r="J26" s="45">
        <f t="shared" si="1"/>
        <v>14.109999999999994</v>
      </c>
      <c r="K26" s="61">
        <f t="shared" si="2"/>
        <v>1514</v>
      </c>
      <c r="L26" s="45">
        <f t="shared" si="11"/>
        <v>14.119999999999994</v>
      </c>
      <c r="M26" s="61">
        <f t="shared" si="3"/>
        <v>1508</v>
      </c>
      <c r="N26" s="45">
        <f t="shared" si="1"/>
        <v>14.129999999999994</v>
      </c>
      <c r="O26" s="61">
        <f t="shared" si="4"/>
        <v>1501</v>
      </c>
      <c r="P26" s="45">
        <f t="shared" si="1"/>
        <v>14.139999999999993</v>
      </c>
      <c r="Q26" s="61">
        <f t="shared" si="5"/>
        <v>1494</v>
      </c>
      <c r="R26" s="45">
        <f t="shared" si="1"/>
        <v>14.149999999999995</v>
      </c>
      <c r="S26" s="61">
        <f t="shared" si="6"/>
        <v>1488</v>
      </c>
      <c r="T26" s="45">
        <f t="shared" si="1"/>
        <v>14.159999999999995</v>
      </c>
      <c r="U26" s="61">
        <f t="shared" si="7"/>
        <v>1481</v>
      </c>
      <c r="V26" s="45">
        <f t="shared" si="1"/>
        <v>14.169999999999995</v>
      </c>
      <c r="W26" s="61">
        <f t="shared" si="8"/>
        <v>1474</v>
      </c>
      <c r="X26" s="45">
        <f t="shared" si="1"/>
        <v>14.179999999999994</v>
      </c>
      <c r="Y26" s="61">
        <f t="shared" si="9"/>
        <v>1468</v>
      </c>
      <c r="Z26" s="45">
        <f t="shared" si="1"/>
        <v>14.189999999999994</v>
      </c>
      <c r="AA26" s="62">
        <f t="shared" si="10"/>
        <v>1461</v>
      </c>
    </row>
    <row r="27" spans="1:27" ht="18">
      <c r="A27" s="99">
        <v>8.1</v>
      </c>
      <c r="B27" s="99">
        <v>7.9</v>
      </c>
      <c r="C27" s="99">
        <v>7.7</v>
      </c>
      <c r="D27" s="99">
        <v>7.7</v>
      </c>
      <c r="E27" s="99">
        <v>7.1</v>
      </c>
      <c r="F27" s="99">
        <v>7.5</v>
      </c>
      <c r="G27" s="99">
        <v>11.2</v>
      </c>
      <c r="H27" s="99">
        <v>14.2</v>
      </c>
      <c r="I27" s="61">
        <f t="shared" si="0"/>
        <v>1455</v>
      </c>
      <c r="J27" s="45">
        <f t="shared" ref="J27:J90" si="12">J26+0.1</f>
        <v>14.209999999999994</v>
      </c>
      <c r="K27" s="61">
        <f t="shared" si="2"/>
        <v>1448</v>
      </c>
      <c r="L27" s="45">
        <f t="shared" si="11"/>
        <v>14.219999999999994</v>
      </c>
      <c r="M27" s="61">
        <f t="shared" si="3"/>
        <v>1442</v>
      </c>
      <c r="N27" s="45">
        <f t="shared" ref="N27:N90" si="13">N26+0.1</f>
        <v>14.229999999999993</v>
      </c>
      <c r="O27" s="61">
        <f t="shared" si="4"/>
        <v>1435</v>
      </c>
      <c r="P27" s="45">
        <f t="shared" ref="P27:P90" si="14">P26+0.1</f>
        <v>14.239999999999993</v>
      </c>
      <c r="Q27" s="61">
        <f t="shared" si="5"/>
        <v>1429</v>
      </c>
      <c r="R27" s="45">
        <f t="shared" ref="R27:R90" si="15">R26+0.1</f>
        <v>14.249999999999995</v>
      </c>
      <c r="S27" s="61">
        <f t="shared" si="6"/>
        <v>1423</v>
      </c>
      <c r="T27" s="45">
        <f t="shared" ref="T27:T90" si="16">T26+0.1</f>
        <v>14.259999999999994</v>
      </c>
      <c r="U27" s="61">
        <f t="shared" si="7"/>
        <v>1416</v>
      </c>
      <c r="V27" s="45">
        <f t="shared" ref="V27:V90" si="17">V26+0.1</f>
        <v>14.269999999999994</v>
      </c>
      <c r="W27" s="61">
        <f t="shared" si="8"/>
        <v>1410</v>
      </c>
      <c r="X27" s="45">
        <f t="shared" ref="X27:X90" si="18">X26+0.1</f>
        <v>14.279999999999994</v>
      </c>
      <c r="Y27" s="61">
        <f t="shared" si="9"/>
        <v>1404</v>
      </c>
      <c r="Z27" s="45">
        <f t="shared" ref="Z27:Z90" si="19">Z26+0.1</f>
        <v>14.289999999999994</v>
      </c>
      <c r="AA27" s="62">
        <f t="shared" si="10"/>
        <v>1398</v>
      </c>
    </row>
    <row r="28" spans="1:27" ht="18">
      <c r="A28" s="99">
        <v>8.1999999999999993</v>
      </c>
      <c r="B28" s="99">
        <v>8</v>
      </c>
      <c r="C28" s="99">
        <v>7.8</v>
      </c>
      <c r="D28" s="99">
        <v>7.8</v>
      </c>
      <c r="E28" s="99">
        <v>7.2</v>
      </c>
      <c r="F28" s="99">
        <v>7.6</v>
      </c>
      <c r="G28" s="99">
        <v>11.3</v>
      </c>
      <c r="H28" s="99">
        <v>14.3</v>
      </c>
      <c r="I28" s="61">
        <f t="shared" si="0"/>
        <v>1391</v>
      </c>
      <c r="J28" s="45">
        <f t="shared" si="12"/>
        <v>14.309999999999993</v>
      </c>
      <c r="K28" s="61">
        <f t="shared" si="2"/>
        <v>1385</v>
      </c>
      <c r="L28" s="45">
        <f t="shared" si="11"/>
        <v>14.319999999999993</v>
      </c>
      <c r="M28" s="61">
        <f t="shared" si="3"/>
        <v>1379</v>
      </c>
      <c r="N28" s="45">
        <f t="shared" si="13"/>
        <v>14.329999999999993</v>
      </c>
      <c r="O28" s="61">
        <f t="shared" si="4"/>
        <v>1373</v>
      </c>
      <c r="P28" s="45">
        <f t="shared" si="14"/>
        <v>14.339999999999993</v>
      </c>
      <c r="Q28" s="61">
        <f t="shared" si="5"/>
        <v>1367</v>
      </c>
      <c r="R28" s="45">
        <f t="shared" si="15"/>
        <v>14.349999999999994</v>
      </c>
      <c r="S28" s="61">
        <f t="shared" si="6"/>
        <v>1361</v>
      </c>
      <c r="T28" s="45">
        <f t="shared" si="16"/>
        <v>14.359999999999994</v>
      </c>
      <c r="U28" s="61">
        <f t="shared" si="7"/>
        <v>1355</v>
      </c>
      <c r="V28" s="45">
        <f t="shared" si="17"/>
        <v>14.369999999999994</v>
      </c>
      <c r="W28" s="61">
        <f t="shared" si="8"/>
        <v>1349</v>
      </c>
      <c r="X28" s="45">
        <f t="shared" si="18"/>
        <v>14.379999999999994</v>
      </c>
      <c r="Y28" s="61">
        <f t="shared" si="9"/>
        <v>1343</v>
      </c>
      <c r="Z28" s="45">
        <f t="shared" si="19"/>
        <v>14.389999999999993</v>
      </c>
      <c r="AA28" s="62">
        <f t="shared" si="10"/>
        <v>1337</v>
      </c>
    </row>
    <row r="29" spans="1:27" ht="18">
      <c r="A29" s="99">
        <v>8.3000000000000007</v>
      </c>
      <c r="B29" s="99">
        <v>8.1</v>
      </c>
      <c r="C29" s="99">
        <v>7.9</v>
      </c>
      <c r="D29" s="99">
        <v>7.9</v>
      </c>
      <c r="E29" s="99">
        <v>7.3</v>
      </c>
      <c r="F29" s="99">
        <v>7.7</v>
      </c>
      <c r="G29" s="99">
        <v>11.4</v>
      </c>
      <c r="H29" s="99">
        <v>14.4</v>
      </c>
      <c r="I29" s="61">
        <f t="shared" si="0"/>
        <v>1331</v>
      </c>
      <c r="J29" s="45">
        <f t="shared" si="12"/>
        <v>14.409999999999993</v>
      </c>
      <c r="K29" s="61">
        <f t="shared" si="2"/>
        <v>1325</v>
      </c>
      <c r="L29" s="45">
        <f t="shared" si="11"/>
        <v>14.419999999999993</v>
      </c>
      <c r="M29" s="61">
        <f t="shared" si="3"/>
        <v>1319</v>
      </c>
      <c r="N29" s="45">
        <f t="shared" si="13"/>
        <v>14.429999999999993</v>
      </c>
      <c r="O29" s="61">
        <f t="shared" si="4"/>
        <v>1313</v>
      </c>
      <c r="P29" s="45">
        <f t="shared" si="14"/>
        <v>14.439999999999992</v>
      </c>
      <c r="Q29" s="61">
        <f t="shared" si="5"/>
        <v>1308</v>
      </c>
      <c r="R29" s="45">
        <f t="shared" si="15"/>
        <v>14.449999999999994</v>
      </c>
      <c r="S29" s="61">
        <f t="shared" si="6"/>
        <v>1302</v>
      </c>
      <c r="T29" s="45">
        <f t="shared" si="16"/>
        <v>14.459999999999994</v>
      </c>
      <c r="U29" s="61">
        <f t="shared" si="7"/>
        <v>1296</v>
      </c>
      <c r="V29" s="45">
        <f t="shared" si="17"/>
        <v>14.469999999999994</v>
      </c>
      <c r="W29" s="61">
        <f t="shared" si="8"/>
        <v>1290</v>
      </c>
      <c r="X29" s="45">
        <f t="shared" si="18"/>
        <v>14.479999999999993</v>
      </c>
      <c r="Y29" s="61">
        <f t="shared" si="9"/>
        <v>1285</v>
      </c>
      <c r="Z29" s="45">
        <f t="shared" si="19"/>
        <v>14.489999999999993</v>
      </c>
      <c r="AA29" s="62">
        <f t="shared" si="10"/>
        <v>1279</v>
      </c>
    </row>
    <row r="30" spans="1:27" ht="18">
      <c r="A30" s="99">
        <v>8.4</v>
      </c>
      <c r="B30" s="99">
        <v>8.1999999999999993</v>
      </c>
      <c r="C30" s="99">
        <v>8</v>
      </c>
      <c r="D30" s="99">
        <v>8</v>
      </c>
      <c r="E30" s="99">
        <v>7.4</v>
      </c>
      <c r="F30" s="99">
        <v>7.8</v>
      </c>
      <c r="G30" s="99">
        <v>11.5</v>
      </c>
      <c r="H30" s="99">
        <v>14.5</v>
      </c>
      <c r="I30" s="61">
        <f t="shared" si="0"/>
        <v>1273</v>
      </c>
      <c r="J30" s="45">
        <f t="shared" si="12"/>
        <v>14.509999999999993</v>
      </c>
      <c r="K30" s="61">
        <f t="shared" si="2"/>
        <v>1268</v>
      </c>
      <c r="L30" s="45">
        <f t="shared" si="11"/>
        <v>14.519999999999992</v>
      </c>
      <c r="M30" s="61">
        <f t="shared" si="3"/>
        <v>1262</v>
      </c>
      <c r="N30" s="45">
        <f t="shared" si="13"/>
        <v>14.529999999999992</v>
      </c>
      <c r="O30" s="61">
        <f t="shared" si="4"/>
        <v>1256</v>
      </c>
      <c r="P30" s="45">
        <f t="shared" si="14"/>
        <v>14.539999999999992</v>
      </c>
      <c r="Q30" s="61">
        <f t="shared" si="5"/>
        <v>1251</v>
      </c>
      <c r="R30" s="45">
        <f t="shared" si="15"/>
        <v>14.549999999999994</v>
      </c>
      <c r="S30" s="61">
        <f t="shared" si="6"/>
        <v>1245</v>
      </c>
      <c r="T30" s="45">
        <f t="shared" si="16"/>
        <v>14.559999999999993</v>
      </c>
      <c r="U30" s="61">
        <f t="shared" si="7"/>
        <v>1240</v>
      </c>
      <c r="V30" s="45">
        <f t="shared" si="17"/>
        <v>14.569999999999993</v>
      </c>
      <c r="W30" s="61">
        <f t="shared" si="8"/>
        <v>1234</v>
      </c>
      <c r="X30" s="45">
        <f t="shared" si="18"/>
        <v>14.579999999999993</v>
      </c>
      <c r="Y30" s="61">
        <f t="shared" si="9"/>
        <v>1229</v>
      </c>
      <c r="Z30" s="45">
        <f t="shared" si="19"/>
        <v>14.589999999999993</v>
      </c>
      <c r="AA30" s="62">
        <f t="shared" si="10"/>
        <v>1224</v>
      </c>
    </row>
    <row r="31" spans="1:27" ht="18">
      <c r="A31" s="99">
        <v>8.5</v>
      </c>
      <c r="B31" s="99">
        <v>8.3000000000000007</v>
      </c>
      <c r="C31" s="99">
        <v>8.1</v>
      </c>
      <c r="D31" s="99">
        <v>8.1</v>
      </c>
      <c r="E31" s="99">
        <v>7.5</v>
      </c>
      <c r="F31" s="99">
        <v>7.9</v>
      </c>
      <c r="G31" s="99">
        <v>11.6</v>
      </c>
      <c r="H31" s="99">
        <v>14.6</v>
      </c>
      <c r="I31" s="61">
        <f t="shared" si="0"/>
        <v>1218</v>
      </c>
      <c r="J31" s="45">
        <f t="shared" si="12"/>
        <v>14.609999999999992</v>
      </c>
      <c r="K31" s="61">
        <f t="shared" si="2"/>
        <v>1213</v>
      </c>
      <c r="L31" s="45">
        <f t="shared" si="11"/>
        <v>14.619999999999992</v>
      </c>
      <c r="M31" s="61">
        <f t="shared" si="3"/>
        <v>1208</v>
      </c>
      <c r="N31" s="45">
        <f t="shared" si="13"/>
        <v>14.629999999999992</v>
      </c>
      <c r="O31" s="61">
        <f t="shared" si="4"/>
        <v>1202</v>
      </c>
      <c r="P31" s="45">
        <f t="shared" si="14"/>
        <v>14.639999999999992</v>
      </c>
      <c r="Q31" s="61">
        <f t="shared" si="5"/>
        <v>1197</v>
      </c>
      <c r="R31" s="45">
        <f t="shared" si="15"/>
        <v>14.649999999999993</v>
      </c>
      <c r="S31" s="61">
        <f t="shared" si="6"/>
        <v>1192</v>
      </c>
      <c r="T31" s="45">
        <f t="shared" si="16"/>
        <v>14.659999999999993</v>
      </c>
      <c r="U31" s="61">
        <f t="shared" si="7"/>
        <v>1186</v>
      </c>
      <c r="V31" s="45">
        <f t="shared" si="17"/>
        <v>14.669999999999993</v>
      </c>
      <c r="W31" s="61">
        <f t="shared" si="8"/>
        <v>1181</v>
      </c>
      <c r="X31" s="45">
        <f t="shared" si="18"/>
        <v>14.679999999999993</v>
      </c>
      <c r="Y31" s="61">
        <f t="shared" si="9"/>
        <v>1176</v>
      </c>
      <c r="Z31" s="45">
        <f t="shared" si="19"/>
        <v>14.689999999999992</v>
      </c>
      <c r="AA31" s="62">
        <f t="shared" si="10"/>
        <v>1171</v>
      </c>
    </row>
    <row r="32" spans="1:27" ht="18">
      <c r="A32" s="99">
        <v>8.6</v>
      </c>
      <c r="B32" s="99">
        <v>8.4</v>
      </c>
      <c r="C32" s="99">
        <v>8.1999999999999993</v>
      </c>
      <c r="D32" s="99">
        <v>8.1999999999999993</v>
      </c>
      <c r="E32" s="99">
        <v>7.6</v>
      </c>
      <c r="F32" s="99">
        <v>8</v>
      </c>
      <c r="G32" s="99">
        <v>11.7</v>
      </c>
      <c r="H32" s="99">
        <v>14.7</v>
      </c>
      <c r="I32" s="61">
        <f t="shared" si="0"/>
        <v>1166</v>
      </c>
      <c r="J32" s="45">
        <f t="shared" si="12"/>
        <v>14.709999999999992</v>
      </c>
      <c r="K32" s="61">
        <f t="shared" si="2"/>
        <v>1161</v>
      </c>
      <c r="L32" s="45">
        <f t="shared" si="11"/>
        <v>14.719999999999992</v>
      </c>
      <c r="M32" s="61">
        <f t="shared" si="3"/>
        <v>1156</v>
      </c>
      <c r="N32" s="45">
        <f t="shared" si="13"/>
        <v>14.729999999999992</v>
      </c>
      <c r="O32" s="61">
        <f t="shared" si="4"/>
        <v>1150</v>
      </c>
      <c r="P32" s="45">
        <f t="shared" si="14"/>
        <v>14.739999999999991</v>
      </c>
      <c r="Q32" s="61">
        <f t="shared" si="5"/>
        <v>1145</v>
      </c>
      <c r="R32" s="45">
        <f t="shared" si="15"/>
        <v>14.749999999999993</v>
      </c>
      <c r="S32" s="61">
        <f t="shared" si="6"/>
        <v>1140</v>
      </c>
      <c r="T32" s="45">
        <f t="shared" si="16"/>
        <v>14.759999999999993</v>
      </c>
      <c r="U32" s="61">
        <f t="shared" si="7"/>
        <v>1135</v>
      </c>
      <c r="V32" s="45">
        <f t="shared" si="17"/>
        <v>14.769999999999992</v>
      </c>
      <c r="W32" s="61">
        <f t="shared" si="8"/>
        <v>1130</v>
      </c>
      <c r="X32" s="45">
        <f t="shared" si="18"/>
        <v>14.779999999999992</v>
      </c>
      <c r="Y32" s="61">
        <f t="shared" si="9"/>
        <v>1125</v>
      </c>
      <c r="Z32" s="45">
        <f t="shared" si="19"/>
        <v>14.789999999999992</v>
      </c>
      <c r="AA32" s="62">
        <f t="shared" si="10"/>
        <v>1121</v>
      </c>
    </row>
    <row r="33" spans="1:27" ht="18">
      <c r="A33" s="99">
        <v>8.6999999999999993</v>
      </c>
      <c r="B33" s="99">
        <v>8.5</v>
      </c>
      <c r="C33" s="99">
        <v>8.3000000000000007</v>
      </c>
      <c r="D33" s="99">
        <v>8.3000000000000007</v>
      </c>
      <c r="E33" s="99">
        <v>7.7</v>
      </c>
      <c r="F33" s="99">
        <v>8.1</v>
      </c>
      <c r="G33" s="99">
        <v>11.8</v>
      </c>
      <c r="H33" s="99">
        <v>14.8</v>
      </c>
      <c r="I33" s="61">
        <f t="shared" si="0"/>
        <v>1116</v>
      </c>
      <c r="J33" s="45">
        <f t="shared" si="12"/>
        <v>14.809999999999992</v>
      </c>
      <c r="K33" s="61">
        <f t="shared" si="2"/>
        <v>1111</v>
      </c>
      <c r="L33" s="45">
        <f t="shared" si="11"/>
        <v>14.819999999999991</v>
      </c>
      <c r="M33" s="61">
        <f t="shared" si="3"/>
        <v>1106</v>
      </c>
      <c r="N33" s="45">
        <f t="shared" si="13"/>
        <v>14.829999999999991</v>
      </c>
      <c r="O33" s="61">
        <f t="shared" si="4"/>
        <v>1101</v>
      </c>
      <c r="P33" s="45">
        <f t="shared" si="14"/>
        <v>14.839999999999991</v>
      </c>
      <c r="Q33" s="61">
        <f t="shared" si="5"/>
        <v>1096</v>
      </c>
      <c r="R33" s="45">
        <f t="shared" si="15"/>
        <v>14.849999999999993</v>
      </c>
      <c r="S33" s="61">
        <f t="shared" si="6"/>
        <v>1091</v>
      </c>
      <c r="T33" s="45">
        <f t="shared" si="16"/>
        <v>14.859999999999992</v>
      </c>
      <c r="U33" s="61">
        <f t="shared" si="7"/>
        <v>1087</v>
      </c>
      <c r="V33" s="45">
        <f t="shared" si="17"/>
        <v>14.869999999999992</v>
      </c>
      <c r="W33" s="61">
        <f t="shared" si="8"/>
        <v>1082</v>
      </c>
      <c r="X33" s="45">
        <f t="shared" si="18"/>
        <v>14.879999999999992</v>
      </c>
      <c r="Y33" s="61">
        <f t="shared" si="9"/>
        <v>1077</v>
      </c>
      <c r="Z33" s="45">
        <f t="shared" si="19"/>
        <v>14.889999999999992</v>
      </c>
      <c r="AA33" s="62">
        <f t="shared" si="10"/>
        <v>1072</v>
      </c>
    </row>
    <row r="34" spans="1:27" ht="18">
      <c r="A34" s="99">
        <v>8.8000000000000007</v>
      </c>
      <c r="B34" s="99">
        <v>8.6</v>
      </c>
      <c r="C34" s="99">
        <v>8.4</v>
      </c>
      <c r="D34" s="99">
        <v>8.4</v>
      </c>
      <c r="E34" s="99">
        <v>7.8</v>
      </c>
      <c r="F34" s="99">
        <v>8.1999999999999993</v>
      </c>
      <c r="G34" s="99">
        <v>11.9</v>
      </c>
      <c r="H34" s="99">
        <v>14.9</v>
      </c>
      <c r="I34" s="61">
        <f t="shared" si="0"/>
        <v>1068</v>
      </c>
      <c r="J34" s="45">
        <f t="shared" si="12"/>
        <v>14.909999999999991</v>
      </c>
      <c r="K34" s="61">
        <f t="shared" si="2"/>
        <v>1063</v>
      </c>
      <c r="L34" s="45">
        <f t="shared" si="11"/>
        <v>14.919999999999991</v>
      </c>
      <c r="M34" s="61">
        <f t="shared" si="3"/>
        <v>1059</v>
      </c>
      <c r="N34" s="45">
        <f t="shared" si="13"/>
        <v>14.929999999999991</v>
      </c>
      <c r="O34" s="61">
        <f t="shared" si="4"/>
        <v>1054</v>
      </c>
      <c r="P34" s="45">
        <f t="shared" si="14"/>
        <v>14.939999999999991</v>
      </c>
      <c r="Q34" s="61">
        <f t="shared" si="5"/>
        <v>1049</v>
      </c>
      <c r="R34" s="45">
        <f t="shared" si="15"/>
        <v>14.949999999999992</v>
      </c>
      <c r="S34" s="61">
        <f t="shared" si="6"/>
        <v>1045</v>
      </c>
      <c r="T34" s="45">
        <f t="shared" si="16"/>
        <v>14.959999999999992</v>
      </c>
      <c r="U34" s="61">
        <f t="shared" si="7"/>
        <v>1040</v>
      </c>
      <c r="V34" s="45">
        <f t="shared" si="17"/>
        <v>14.969999999999992</v>
      </c>
      <c r="W34" s="61">
        <f t="shared" si="8"/>
        <v>1036</v>
      </c>
      <c r="X34" s="45">
        <f t="shared" si="18"/>
        <v>14.979999999999992</v>
      </c>
      <c r="Y34" s="61">
        <f t="shared" si="9"/>
        <v>1031</v>
      </c>
      <c r="Z34" s="45">
        <f t="shared" si="19"/>
        <v>14.989999999999991</v>
      </c>
      <c r="AA34" s="62">
        <f t="shared" si="10"/>
        <v>1027</v>
      </c>
    </row>
    <row r="35" spans="1:27" ht="18">
      <c r="A35" s="99">
        <v>8.9</v>
      </c>
      <c r="B35" s="99">
        <v>8.6999999999999993</v>
      </c>
      <c r="C35" s="99">
        <v>8.5</v>
      </c>
      <c r="D35" s="99">
        <v>8.5</v>
      </c>
      <c r="E35" s="99">
        <v>7.9</v>
      </c>
      <c r="F35" s="99">
        <v>8.3000000000000007</v>
      </c>
      <c r="G35" s="99">
        <v>12</v>
      </c>
      <c r="H35" s="99">
        <v>15</v>
      </c>
      <c r="I35" s="61">
        <f t="shared" si="0"/>
        <v>1022</v>
      </c>
      <c r="J35" s="45">
        <f t="shared" si="12"/>
        <v>15.009999999999991</v>
      </c>
      <c r="K35" s="61">
        <f t="shared" si="2"/>
        <v>1018</v>
      </c>
      <c r="L35" s="45">
        <f t="shared" si="11"/>
        <v>15.019999999999991</v>
      </c>
      <c r="M35" s="61">
        <f t="shared" si="3"/>
        <v>1013</v>
      </c>
      <c r="N35" s="45">
        <f t="shared" si="13"/>
        <v>15.02999999999999</v>
      </c>
      <c r="O35" s="61">
        <f t="shared" si="4"/>
        <v>1009</v>
      </c>
      <c r="P35" s="45">
        <f t="shared" si="14"/>
        <v>15.03999999999999</v>
      </c>
      <c r="Q35" s="61">
        <f t="shared" si="5"/>
        <v>1005</v>
      </c>
      <c r="R35" s="45">
        <f t="shared" si="15"/>
        <v>15.049999999999992</v>
      </c>
      <c r="S35" s="61">
        <f t="shared" si="6"/>
        <v>1000</v>
      </c>
      <c r="T35" s="45">
        <f t="shared" si="16"/>
        <v>15.059999999999992</v>
      </c>
      <c r="U35" s="61">
        <f t="shared" si="7"/>
        <v>996</v>
      </c>
      <c r="V35" s="45">
        <f t="shared" si="17"/>
        <v>15.069999999999991</v>
      </c>
      <c r="W35" s="61">
        <f t="shared" si="8"/>
        <v>992</v>
      </c>
      <c r="X35" s="45">
        <f t="shared" si="18"/>
        <v>15.079999999999991</v>
      </c>
      <c r="Y35" s="61">
        <f t="shared" si="9"/>
        <v>987</v>
      </c>
      <c r="Z35" s="45">
        <f t="shared" si="19"/>
        <v>15.089999999999991</v>
      </c>
      <c r="AA35" s="62">
        <f t="shared" si="10"/>
        <v>983</v>
      </c>
    </row>
    <row r="36" spans="1:27" ht="18">
      <c r="A36" s="99">
        <v>9</v>
      </c>
      <c r="B36" s="99">
        <v>8.8000000000000007</v>
      </c>
      <c r="C36" s="99">
        <v>8.6</v>
      </c>
      <c r="D36" s="99">
        <v>8.6</v>
      </c>
      <c r="E36" s="99">
        <v>8</v>
      </c>
      <c r="F36" s="99">
        <v>8.4</v>
      </c>
      <c r="G36" s="99">
        <v>12.1</v>
      </c>
      <c r="H36" s="99">
        <v>15.1</v>
      </c>
      <c r="I36" s="61">
        <f t="shared" si="0"/>
        <v>979</v>
      </c>
      <c r="J36" s="45">
        <f t="shared" si="12"/>
        <v>15.109999999999991</v>
      </c>
      <c r="K36" s="61">
        <f t="shared" si="2"/>
        <v>974</v>
      </c>
      <c r="L36" s="45">
        <f t="shared" si="11"/>
        <v>15.11999999999999</v>
      </c>
      <c r="M36" s="61">
        <f t="shared" si="3"/>
        <v>970</v>
      </c>
      <c r="N36" s="45">
        <f t="shared" si="13"/>
        <v>15.12999999999999</v>
      </c>
      <c r="O36" s="61">
        <f t="shared" si="4"/>
        <v>966</v>
      </c>
      <c r="P36" s="45">
        <f t="shared" si="14"/>
        <v>15.13999999999999</v>
      </c>
      <c r="Q36" s="61">
        <f t="shared" si="5"/>
        <v>962</v>
      </c>
      <c r="R36" s="45">
        <f t="shared" si="15"/>
        <v>15.149999999999991</v>
      </c>
      <c r="S36" s="61">
        <f t="shared" si="6"/>
        <v>958</v>
      </c>
      <c r="T36" s="45">
        <f t="shared" si="16"/>
        <v>15.159999999999991</v>
      </c>
      <c r="U36" s="61">
        <f t="shared" si="7"/>
        <v>954</v>
      </c>
      <c r="V36" s="45">
        <f t="shared" si="17"/>
        <v>15.169999999999991</v>
      </c>
      <c r="W36" s="61">
        <f t="shared" si="8"/>
        <v>949</v>
      </c>
      <c r="X36" s="45">
        <f t="shared" si="18"/>
        <v>15.179999999999991</v>
      </c>
      <c r="Y36" s="61">
        <f t="shared" si="9"/>
        <v>945</v>
      </c>
      <c r="Z36" s="45">
        <f t="shared" si="19"/>
        <v>15.189999999999991</v>
      </c>
      <c r="AA36" s="62">
        <f t="shared" si="10"/>
        <v>941</v>
      </c>
    </row>
    <row r="37" spans="1:27" ht="18">
      <c r="A37" s="99">
        <v>9.1</v>
      </c>
      <c r="B37" s="99">
        <v>8.9</v>
      </c>
      <c r="C37" s="99">
        <v>8.6999999999999993</v>
      </c>
      <c r="D37" s="99">
        <v>8.6999999999999993</v>
      </c>
      <c r="E37" s="99">
        <v>8.1</v>
      </c>
      <c r="F37" s="99">
        <v>8.5</v>
      </c>
      <c r="G37" s="99">
        <v>12.2</v>
      </c>
      <c r="H37" s="99">
        <v>15.2</v>
      </c>
      <c r="I37" s="61">
        <f t="shared" si="0"/>
        <v>937</v>
      </c>
      <c r="J37" s="45">
        <f t="shared" si="12"/>
        <v>15.20999999999999</v>
      </c>
      <c r="K37" s="61">
        <f t="shared" si="2"/>
        <v>933</v>
      </c>
      <c r="L37" s="45">
        <f t="shared" si="11"/>
        <v>15.21999999999999</v>
      </c>
      <c r="M37" s="61">
        <f t="shared" si="3"/>
        <v>929</v>
      </c>
      <c r="N37" s="45">
        <f t="shared" si="13"/>
        <v>15.22999999999999</v>
      </c>
      <c r="O37" s="61">
        <f t="shared" si="4"/>
        <v>925</v>
      </c>
      <c r="P37" s="45">
        <f t="shared" si="14"/>
        <v>15.23999999999999</v>
      </c>
      <c r="Q37" s="61">
        <f t="shared" si="5"/>
        <v>921</v>
      </c>
      <c r="R37" s="45">
        <f t="shared" si="15"/>
        <v>15.249999999999991</v>
      </c>
      <c r="S37" s="61">
        <f t="shared" si="6"/>
        <v>917</v>
      </c>
      <c r="T37" s="45">
        <f t="shared" si="16"/>
        <v>15.259999999999991</v>
      </c>
      <c r="U37" s="61">
        <f t="shared" si="7"/>
        <v>913</v>
      </c>
      <c r="V37" s="45">
        <f t="shared" si="17"/>
        <v>15.269999999999991</v>
      </c>
      <c r="W37" s="61">
        <f t="shared" si="8"/>
        <v>909</v>
      </c>
      <c r="X37" s="45">
        <f t="shared" si="18"/>
        <v>15.27999999999999</v>
      </c>
      <c r="Y37" s="61">
        <f t="shared" si="9"/>
        <v>905</v>
      </c>
      <c r="Z37" s="45">
        <f t="shared" si="19"/>
        <v>15.28999999999999</v>
      </c>
      <c r="AA37" s="62">
        <f t="shared" si="10"/>
        <v>901</v>
      </c>
    </row>
    <row r="38" spans="1:27" ht="18">
      <c r="A38" s="99">
        <v>9.1999999999999993</v>
      </c>
      <c r="B38" s="99">
        <v>9</v>
      </c>
      <c r="C38" s="99">
        <v>8.8000000000000007</v>
      </c>
      <c r="D38" s="99">
        <v>8.8000000000000007</v>
      </c>
      <c r="E38" s="99">
        <v>8.1999999999999993</v>
      </c>
      <c r="F38" s="99">
        <v>8.6</v>
      </c>
      <c r="G38" s="99">
        <v>12.3</v>
      </c>
      <c r="H38" s="99">
        <v>15.3</v>
      </c>
      <c r="I38" s="61">
        <f t="shared" si="0"/>
        <v>898</v>
      </c>
      <c r="J38" s="45">
        <f t="shared" si="12"/>
        <v>15.30999999999999</v>
      </c>
      <c r="K38" s="61">
        <f t="shared" si="2"/>
        <v>894</v>
      </c>
      <c r="L38" s="45">
        <f t="shared" si="11"/>
        <v>15.31999999999999</v>
      </c>
      <c r="M38" s="61">
        <f t="shared" si="3"/>
        <v>890</v>
      </c>
      <c r="N38" s="45">
        <f t="shared" si="13"/>
        <v>15.329999999999989</v>
      </c>
      <c r="O38" s="61">
        <f t="shared" si="4"/>
        <v>886</v>
      </c>
      <c r="P38" s="45">
        <f t="shared" si="14"/>
        <v>15.339999999999989</v>
      </c>
      <c r="Q38" s="61">
        <f t="shared" si="5"/>
        <v>882</v>
      </c>
      <c r="R38" s="45">
        <f t="shared" si="15"/>
        <v>15.349999999999991</v>
      </c>
      <c r="S38" s="61">
        <f t="shared" si="6"/>
        <v>878</v>
      </c>
      <c r="T38" s="45">
        <f t="shared" si="16"/>
        <v>15.359999999999991</v>
      </c>
      <c r="U38" s="61">
        <f t="shared" si="7"/>
        <v>875</v>
      </c>
      <c r="V38" s="45">
        <f t="shared" si="17"/>
        <v>15.36999999999999</v>
      </c>
      <c r="W38" s="61">
        <f t="shared" si="8"/>
        <v>871</v>
      </c>
      <c r="X38" s="45">
        <f t="shared" si="18"/>
        <v>15.37999999999999</v>
      </c>
      <c r="Y38" s="61">
        <f t="shared" si="9"/>
        <v>867</v>
      </c>
      <c r="Z38" s="45">
        <f t="shared" si="19"/>
        <v>15.38999999999999</v>
      </c>
      <c r="AA38" s="62">
        <f t="shared" si="10"/>
        <v>863</v>
      </c>
    </row>
    <row r="39" spans="1:27" ht="18">
      <c r="A39" s="99">
        <v>9.3000000000000007</v>
      </c>
      <c r="B39" s="99">
        <v>9.1</v>
      </c>
      <c r="C39" s="99">
        <v>8.9</v>
      </c>
      <c r="D39" s="99">
        <v>8.9</v>
      </c>
      <c r="E39" s="99">
        <v>8.3000000000000007</v>
      </c>
      <c r="F39" s="99">
        <v>8.6999999999999993</v>
      </c>
      <c r="G39" s="99">
        <v>12.4</v>
      </c>
      <c r="H39" s="99">
        <v>15.4</v>
      </c>
      <c r="I39" s="61">
        <f t="shared" si="0"/>
        <v>860</v>
      </c>
      <c r="J39" s="45">
        <f t="shared" si="12"/>
        <v>15.409999999999989</v>
      </c>
      <c r="K39" s="61">
        <f t="shared" si="2"/>
        <v>856</v>
      </c>
      <c r="L39" s="45">
        <f t="shared" si="11"/>
        <v>15.419999999999989</v>
      </c>
      <c r="M39" s="61">
        <f t="shared" si="3"/>
        <v>852</v>
      </c>
      <c r="N39" s="45">
        <f t="shared" si="13"/>
        <v>15.429999999999989</v>
      </c>
      <c r="O39" s="61">
        <f t="shared" si="4"/>
        <v>849</v>
      </c>
      <c r="P39" s="45">
        <f t="shared" si="14"/>
        <v>15.439999999999989</v>
      </c>
      <c r="Q39" s="61">
        <f t="shared" si="5"/>
        <v>845</v>
      </c>
      <c r="R39" s="45">
        <f t="shared" si="15"/>
        <v>15.44999999999999</v>
      </c>
      <c r="S39" s="61">
        <f t="shared" si="6"/>
        <v>841</v>
      </c>
      <c r="T39" s="45">
        <f t="shared" si="16"/>
        <v>15.45999999999999</v>
      </c>
      <c r="U39" s="61">
        <f t="shared" si="7"/>
        <v>838</v>
      </c>
      <c r="V39" s="45">
        <f t="shared" si="17"/>
        <v>15.46999999999999</v>
      </c>
      <c r="W39" s="61">
        <f t="shared" si="8"/>
        <v>834</v>
      </c>
      <c r="X39" s="45">
        <f t="shared" si="18"/>
        <v>15.47999999999999</v>
      </c>
      <c r="Y39" s="61">
        <f t="shared" si="9"/>
        <v>831</v>
      </c>
      <c r="Z39" s="45">
        <f t="shared" si="19"/>
        <v>15.48999999999999</v>
      </c>
      <c r="AA39" s="62">
        <f t="shared" si="10"/>
        <v>827</v>
      </c>
    </row>
    <row r="40" spans="1:27" ht="18">
      <c r="A40" s="99">
        <v>9.4</v>
      </c>
      <c r="B40" s="99">
        <v>9.1999999999999993</v>
      </c>
      <c r="C40" s="99">
        <v>9</v>
      </c>
      <c r="D40" s="99">
        <v>9</v>
      </c>
      <c r="E40" s="99">
        <v>8.4</v>
      </c>
      <c r="F40" s="99">
        <v>8.8000000000000007</v>
      </c>
      <c r="G40" s="99">
        <v>12.5</v>
      </c>
      <c r="H40" s="99">
        <v>15.5</v>
      </c>
      <c r="I40" s="61">
        <f t="shared" si="0"/>
        <v>824</v>
      </c>
      <c r="J40" s="45">
        <f t="shared" si="12"/>
        <v>15.509999999999989</v>
      </c>
      <c r="K40" s="61">
        <f t="shared" si="2"/>
        <v>820</v>
      </c>
      <c r="L40" s="45">
        <f t="shared" si="11"/>
        <v>15.519999999999989</v>
      </c>
      <c r="M40" s="61">
        <f t="shared" si="3"/>
        <v>817</v>
      </c>
      <c r="N40" s="45">
        <f t="shared" si="13"/>
        <v>15.529999999999989</v>
      </c>
      <c r="O40" s="61">
        <f t="shared" si="4"/>
        <v>813</v>
      </c>
      <c r="P40" s="45">
        <f t="shared" si="14"/>
        <v>15.539999999999988</v>
      </c>
      <c r="Q40" s="61">
        <f t="shared" si="5"/>
        <v>810</v>
      </c>
      <c r="R40" s="45">
        <f t="shared" si="15"/>
        <v>15.54999999999999</v>
      </c>
      <c r="S40" s="61">
        <f t="shared" si="6"/>
        <v>806</v>
      </c>
      <c r="T40" s="45">
        <f t="shared" si="16"/>
        <v>15.55999999999999</v>
      </c>
      <c r="U40" s="61">
        <f t="shared" si="7"/>
        <v>803</v>
      </c>
      <c r="V40" s="45">
        <f t="shared" si="17"/>
        <v>15.56999999999999</v>
      </c>
      <c r="W40" s="61">
        <f t="shared" si="8"/>
        <v>799</v>
      </c>
      <c r="X40" s="45">
        <f t="shared" si="18"/>
        <v>15.579999999999989</v>
      </c>
      <c r="Y40" s="61">
        <f t="shared" si="9"/>
        <v>796</v>
      </c>
      <c r="Z40" s="45">
        <f t="shared" si="19"/>
        <v>15.589999999999989</v>
      </c>
      <c r="AA40" s="62">
        <f t="shared" si="10"/>
        <v>793</v>
      </c>
    </row>
    <row r="41" spans="1:27" ht="18">
      <c r="A41" s="99">
        <v>9.5</v>
      </c>
      <c r="B41" s="99">
        <v>9.3000000000000007</v>
      </c>
      <c r="C41" s="99">
        <v>9.1</v>
      </c>
      <c r="D41" s="99">
        <v>9.1</v>
      </c>
      <c r="E41" s="99">
        <v>8.5</v>
      </c>
      <c r="F41" s="99">
        <v>8.9</v>
      </c>
      <c r="G41" s="99">
        <v>12.6</v>
      </c>
      <c r="H41" s="99">
        <v>15.6</v>
      </c>
      <c r="I41" s="61">
        <f t="shared" si="0"/>
        <v>789</v>
      </c>
      <c r="J41" s="45">
        <f t="shared" si="12"/>
        <v>15.609999999999989</v>
      </c>
      <c r="K41" s="61">
        <f t="shared" si="2"/>
        <v>786</v>
      </c>
      <c r="L41" s="45">
        <f t="shared" si="11"/>
        <v>15.619999999999989</v>
      </c>
      <c r="M41" s="61">
        <f t="shared" si="3"/>
        <v>783</v>
      </c>
      <c r="N41" s="45">
        <f t="shared" si="13"/>
        <v>15.629999999999988</v>
      </c>
      <c r="O41" s="61">
        <f t="shared" si="4"/>
        <v>779</v>
      </c>
      <c r="P41" s="45">
        <f t="shared" si="14"/>
        <v>15.639999999999988</v>
      </c>
      <c r="Q41" s="61">
        <f t="shared" si="5"/>
        <v>776</v>
      </c>
      <c r="R41" s="45">
        <f t="shared" si="15"/>
        <v>15.64999999999999</v>
      </c>
      <c r="S41" s="61">
        <f t="shared" si="6"/>
        <v>773</v>
      </c>
      <c r="T41" s="45">
        <f t="shared" si="16"/>
        <v>15.659999999999989</v>
      </c>
      <c r="U41" s="61">
        <f t="shared" si="7"/>
        <v>769</v>
      </c>
      <c r="V41" s="45">
        <f t="shared" si="17"/>
        <v>15.669999999999989</v>
      </c>
      <c r="W41" s="61">
        <f t="shared" si="8"/>
        <v>766</v>
      </c>
      <c r="X41" s="45">
        <f t="shared" si="18"/>
        <v>15.679999999999989</v>
      </c>
      <c r="Y41" s="61">
        <f t="shared" si="9"/>
        <v>763</v>
      </c>
      <c r="Z41" s="45">
        <f t="shared" si="19"/>
        <v>15.689999999999989</v>
      </c>
      <c r="AA41" s="62">
        <f t="shared" si="10"/>
        <v>760</v>
      </c>
    </row>
    <row r="42" spans="1:27" ht="18">
      <c r="A42" s="99">
        <v>9.6</v>
      </c>
      <c r="B42" s="99">
        <v>9.4</v>
      </c>
      <c r="C42" s="99">
        <v>9.1999999999999993</v>
      </c>
      <c r="D42" s="99">
        <v>9.1999999999999993</v>
      </c>
      <c r="E42" s="99">
        <v>8.6</v>
      </c>
      <c r="F42" s="99">
        <v>9</v>
      </c>
      <c r="G42" s="99">
        <v>12.7</v>
      </c>
      <c r="H42" s="99">
        <v>15.7</v>
      </c>
      <c r="I42" s="61">
        <f t="shared" si="0"/>
        <v>756</v>
      </c>
      <c r="J42" s="45">
        <f t="shared" si="12"/>
        <v>15.709999999999988</v>
      </c>
      <c r="K42" s="61">
        <f t="shared" si="2"/>
        <v>753</v>
      </c>
      <c r="L42" s="45">
        <f t="shared" si="11"/>
        <v>15.719999999999988</v>
      </c>
      <c r="M42" s="61">
        <f t="shared" si="3"/>
        <v>750</v>
      </c>
      <c r="N42" s="45">
        <f t="shared" si="13"/>
        <v>15.729999999999988</v>
      </c>
      <c r="O42" s="61">
        <f t="shared" si="4"/>
        <v>747</v>
      </c>
      <c r="P42" s="45">
        <f t="shared" si="14"/>
        <v>15.739999999999988</v>
      </c>
      <c r="Q42" s="61">
        <f t="shared" si="5"/>
        <v>744</v>
      </c>
      <c r="R42" s="45">
        <f t="shared" si="15"/>
        <v>15.749999999999989</v>
      </c>
      <c r="S42" s="61">
        <f t="shared" si="6"/>
        <v>741</v>
      </c>
      <c r="T42" s="45">
        <f t="shared" si="16"/>
        <v>15.759999999999989</v>
      </c>
      <c r="U42" s="61">
        <f t="shared" si="7"/>
        <v>737</v>
      </c>
      <c r="V42" s="45">
        <f t="shared" si="17"/>
        <v>15.769999999999989</v>
      </c>
      <c r="W42" s="61">
        <f t="shared" si="8"/>
        <v>734</v>
      </c>
      <c r="X42" s="45">
        <f t="shared" si="18"/>
        <v>15.779999999999989</v>
      </c>
      <c r="Y42" s="61">
        <f t="shared" si="9"/>
        <v>731</v>
      </c>
      <c r="Z42" s="45">
        <f t="shared" si="19"/>
        <v>15.789999999999988</v>
      </c>
      <c r="AA42" s="62">
        <f t="shared" si="10"/>
        <v>728</v>
      </c>
    </row>
    <row r="43" spans="1:27" ht="18">
      <c r="A43" s="99">
        <v>9.6999999999999993</v>
      </c>
      <c r="B43" s="99">
        <v>9.5</v>
      </c>
      <c r="C43" s="99">
        <v>9.3000000000000007</v>
      </c>
      <c r="D43" s="99">
        <v>9.3000000000000007</v>
      </c>
      <c r="E43" s="99">
        <v>8.6999999999999993</v>
      </c>
      <c r="F43" s="99">
        <v>9.1</v>
      </c>
      <c r="G43" s="99">
        <v>12.8</v>
      </c>
      <c r="H43" s="99">
        <v>15.8</v>
      </c>
      <c r="I43" s="61">
        <f t="shared" si="0"/>
        <v>725</v>
      </c>
      <c r="J43" s="45">
        <f t="shared" si="12"/>
        <v>15.809999999999988</v>
      </c>
      <c r="K43" s="61">
        <f t="shared" si="2"/>
        <v>722</v>
      </c>
      <c r="L43" s="45">
        <f t="shared" si="11"/>
        <v>15.819999999999988</v>
      </c>
      <c r="M43" s="61">
        <f t="shared" si="3"/>
        <v>719</v>
      </c>
      <c r="N43" s="45">
        <f t="shared" si="13"/>
        <v>15.829999999999988</v>
      </c>
      <c r="O43" s="61">
        <f t="shared" si="4"/>
        <v>716</v>
      </c>
      <c r="P43" s="45">
        <f t="shared" si="14"/>
        <v>15.839999999999987</v>
      </c>
      <c r="Q43" s="61">
        <f t="shared" si="5"/>
        <v>713</v>
      </c>
      <c r="R43" s="45">
        <f t="shared" si="15"/>
        <v>15.849999999999989</v>
      </c>
      <c r="S43" s="61">
        <f t="shared" si="6"/>
        <v>710</v>
      </c>
      <c r="T43" s="45">
        <f t="shared" si="16"/>
        <v>15.859999999999989</v>
      </c>
      <c r="U43" s="61">
        <f t="shared" si="7"/>
        <v>707</v>
      </c>
      <c r="V43" s="45">
        <f t="shared" si="17"/>
        <v>15.869999999999989</v>
      </c>
      <c r="W43" s="61">
        <f t="shared" si="8"/>
        <v>704</v>
      </c>
      <c r="X43" s="45">
        <f t="shared" si="18"/>
        <v>15.879999999999988</v>
      </c>
      <c r="Y43" s="61">
        <f t="shared" si="9"/>
        <v>701</v>
      </c>
      <c r="Z43" s="45">
        <f t="shared" si="19"/>
        <v>15.889999999999988</v>
      </c>
      <c r="AA43" s="62">
        <f t="shared" si="10"/>
        <v>698</v>
      </c>
    </row>
    <row r="44" spans="1:27" ht="18">
      <c r="A44" s="99">
        <v>9.8000000000000007</v>
      </c>
      <c r="B44" s="99">
        <v>9.6</v>
      </c>
      <c r="C44" s="99">
        <v>9.4</v>
      </c>
      <c r="D44" s="99">
        <v>9.4</v>
      </c>
      <c r="E44" s="99">
        <v>8.8000000000000007</v>
      </c>
      <c r="F44" s="99">
        <v>9.1999999999999993</v>
      </c>
      <c r="G44" s="99">
        <v>12.9</v>
      </c>
      <c r="H44" s="99">
        <v>15.9</v>
      </c>
      <c r="I44" s="61">
        <f t="shared" si="0"/>
        <v>695</v>
      </c>
      <c r="J44" s="45">
        <f t="shared" si="12"/>
        <v>15.909999999999988</v>
      </c>
      <c r="K44" s="61">
        <f t="shared" si="2"/>
        <v>692</v>
      </c>
      <c r="L44" s="45">
        <f t="shared" si="11"/>
        <v>15.919999999999987</v>
      </c>
      <c r="M44" s="61">
        <f t="shared" si="3"/>
        <v>689</v>
      </c>
      <c r="N44" s="45">
        <f t="shared" si="13"/>
        <v>15.929999999999987</v>
      </c>
      <c r="O44" s="61">
        <f t="shared" si="4"/>
        <v>686</v>
      </c>
      <c r="P44" s="45">
        <f t="shared" si="14"/>
        <v>15.939999999999987</v>
      </c>
      <c r="Q44" s="61">
        <f t="shared" si="5"/>
        <v>684</v>
      </c>
      <c r="R44" s="45">
        <f t="shared" si="15"/>
        <v>15.949999999999989</v>
      </c>
      <c r="S44" s="61">
        <f t="shared" si="6"/>
        <v>681</v>
      </c>
      <c r="T44" s="45">
        <f t="shared" si="16"/>
        <v>15.959999999999988</v>
      </c>
      <c r="U44" s="61">
        <f t="shared" si="7"/>
        <v>678</v>
      </c>
      <c r="V44" s="45">
        <f t="shared" si="17"/>
        <v>15.969999999999988</v>
      </c>
      <c r="W44" s="61">
        <f t="shared" si="8"/>
        <v>675</v>
      </c>
      <c r="X44" s="45">
        <f t="shared" si="18"/>
        <v>15.979999999999988</v>
      </c>
      <c r="Y44" s="61">
        <f t="shared" si="9"/>
        <v>672</v>
      </c>
      <c r="Z44" s="45">
        <f t="shared" si="19"/>
        <v>15.989999999999988</v>
      </c>
      <c r="AA44" s="62">
        <f t="shared" si="10"/>
        <v>669</v>
      </c>
    </row>
    <row r="45" spans="1:27" ht="18">
      <c r="A45" s="99">
        <v>9.9</v>
      </c>
      <c r="B45" s="99">
        <v>9.6999999999999993</v>
      </c>
      <c r="C45" s="99">
        <v>9.5</v>
      </c>
      <c r="D45" s="99">
        <v>9.5</v>
      </c>
      <c r="E45" s="99">
        <v>8.9</v>
      </c>
      <c r="F45" s="99">
        <v>9.3000000000000007</v>
      </c>
      <c r="G45" s="99">
        <v>13</v>
      </c>
      <c r="H45" s="99">
        <v>16</v>
      </c>
      <c r="I45" s="61">
        <f t="shared" si="0"/>
        <v>667</v>
      </c>
      <c r="J45" s="45">
        <f t="shared" si="12"/>
        <v>16.009999999999987</v>
      </c>
      <c r="K45" s="61">
        <f t="shared" si="2"/>
        <v>664</v>
      </c>
      <c r="L45" s="45">
        <f t="shared" si="11"/>
        <v>16.019999999999989</v>
      </c>
      <c r="M45" s="61">
        <f t="shared" si="3"/>
        <v>661</v>
      </c>
      <c r="N45" s="45">
        <f t="shared" si="13"/>
        <v>16.029999999999987</v>
      </c>
      <c r="O45" s="61">
        <f t="shared" si="4"/>
        <v>658</v>
      </c>
      <c r="P45" s="45">
        <f t="shared" si="14"/>
        <v>16.039999999999988</v>
      </c>
      <c r="Q45" s="61">
        <f t="shared" si="5"/>
        <v>656</v>
      </c>
      <c r="R45" s="45">
        <f t="shared" si="15"/>
        <v>16.04999999999999</v>
      </c>
      <c r="S45" s="61">
        <f t="shared" si="6"/>
        <v>653</v>
      </c>
      <c r="T45" s="45">
        <f t="shared" si="16"/>
        <v>16.059999999999988</v>
      </c>
      <c r="U45" s="61">
        <f t="shared" si="7"/>
        <v>650</v>
      </c>
      <c r="V45" s="45">
        <f t="shared" si="17"/>
        <v>16.06999999999999</v>
      </c>
      <c r="W45" s="61">
        <f t="shared" si="8"/>
        <v>647</v>
      </c>
      <c r="X45" s="45">
        <f t="shared" si="18"/>
        <v>16.079999999999988</v>
      </c>
      <c r="Y45" s="61">
        <f t="shared" si="9"/>
        <v>645</v>
      </c>
      <c r="Z45" s="45">
        <f t="shared" si="19"/>
        <v>16.089999999999989</v>
      </c>
      <c r="AA45" s="62">
        <f t="shared" si="10"/>
        <v>642</v>
      </c>
    </row>
    <row r="46" spans="1:27" ht="18">
      <c r="A46" s="99">
        <v>10</v>
      </c>
      <c r="B46" s="99">
        <v>9.8000000000000007</v>
      </c>
      <c r="C46" s="99">
        <v>9.6</v>
      </c>
      <c r="D46" s="99">
        <v>9.6</v>
      </c>
      <c r="E46" s="99">
        <v>9</v>
      </c>
      <c r="F46" s="99">
        <v>9.4</v>
      </c>
      <c r="G46" s="99">
        <v>13.1</v>
      </c>
      <c r="H46" s="99">
        <v>16.100000000000001</v>
      </c>
      <c r="I46" s="61">
        <f t="shared" si="0"/>
        <v>639</v>
      </c>
      <c r="J46" s="45">
        <f t="shared" si="12"/>
        <v>16.109999999999989</v>
      </c>
      <c r="K46" s="61">
        <f t="shared" si="2"/>
        <v>637</v>
      </c>
      <c r="L46" s="45">
        <f t="shared" si="11"/>
        <v>16.11999999999999</v>
      </c>
      <c r="M46" s="61">
        <f t="shared" si="3"/>
        <v>634</v>
      </c>
      <c r="N46" s="45">
        <f t="shared" si="13"/>
        <v>16.129999999999988</v>
      </c>
      <c r="O46" s="61">
        <f t="shared" si="4"/>
        <v>631</v>
      </c>
      <c r="P46" s="45">
        <f t="shared" si="14"/>
        <v>16.13999999999999</v>
      </c>
      <c r="Q46" s="61">
        <f t="shared" si="5"/>
        <v>629</v>
      </c>
      <c r="R46" s="45">
        <f t="shared" si="15"/>
        <v>16.149999999999991</v>
      </c>
      <c r="S46" s="61">
        <f t="shared" si="6"/>
        <v>626</v>
      </c>
      <c r="T46" s="45">
        <f t="shared" si="16"/>
        <v>16.159999999999989</v>
      </c>
      <c r="U46" s="61">
        <f t="shared" si="7"/>
        <v>624</v>
      </c>
      <c r="V46" s="45">
        <f t="shared" si="17"/>
        <v>16.169999999999991</v>
      </c>
      <c r="W46" s="61">
        <f t="shared" si="8"/>
        <v>621</v>
      </c>
      <c r="X46" s="45">
        <f t="shared" si="18"/>
        <v>16.179999999999989</v>
      </c>
      <c r="Y46" s="61">
        <f t="shared" si="9"/>
        <v>619</v>
      </c>
      <c r="Z46" s="45">
        <f t="shared" si="19"/>
        <v>16.189999999999991</v>
      </c>
      <c r="AA46" s="62">
        <f t="shared" si="10"/>
        <v>616</v>
      </c>
    </row>
    <row r="47" spans="1:27" ht="18">
      <c r="A47" s="99">
        <v>10.1</v>
      </c>
      <c r="B47" s="99">
        <v>9.9</v>
      </c>
      <c r="C47" s="99">
        <v>9.6999999999999993</v>
      </c>
      <c r="D47" s="99">
        <v>9.6999999999999993</v>
      </c>
      <c r="E47" s="99">
        <v>9.1</v>
      </c>
      <c r="F47" s="99">
        <v>9.5</v>
      </c>
      <c r="G47" s="99">
        <v>13.2</v>
      </c>
      <c r="H47" s="99">
        <v>16.2</v>
      </c>
      <c r="I47" s="61">
        <f t="shared" si="0"/>
        <v>613</v>
      </c>
      <c r="J47" s="45">
        <f t="shared" si="12"/>
        <v>16.20999999999999</v>
      </c>
      <c r="K47" s="61">
        <f t="shared" si="2"/>
        <v>611</v>
      </c>
      <c r="L47" s="45">
        <f t="shared" si="11"/>
        <v>16.219999999999992</v>
      </c>
      <c r="M47" s="61">
        <f t="shared" si="3"/>
        <v>608</v>
      </c>
      <c r="N47" s="45">
        <f t="shared" si="13"/>
        <v>16.22999999999999</v>
      </c>
      <c r="O47" s="61">
        <f t="shared" si="4"/>
        <v>606</v>
      </c>
      <c r="P47" s="45">
        <f t="shared" si="14"/>
        <v>16.239999999999991</v>
      </c>
      <c r="Q47" s="61">
        <f t="shared" si="5"/>
        <v>603</v>
      </c>
      <c r="R47" s="45">
        <f t="shared" si="15"/>
        <v>16.249999999999993</v>
      </c>
      <c r="S47" s="61">
        <f t="shared" si="6"/>
        <v>601</v>
      </c>
      <c r="T47" s="45">
        <f t="shared" si="16"/>
        <v>16.259999999999991</v>
      </c>
      <c r="U47" s="61">
        <f t="shared" si="7"/>
        <v>598</v>
      </c>
      <c r="V47" s="45">
        <f t="shared" si="17"/>
        <v>16.269999999999992</v>
      </c>
      <c r="W47" s="61">
        <f t="shared" si="8"/>
        <v>596</v>
      </c>
      <c r="X47" s="45">
        <f t="shared" si="18"/>
        <v>16.27999999999999</v>
      </c>
      <c r="Y47" s="61">
        <f t="shared" si="9"/>
        <v>594</v>
      </c>
      <c r="Z47" s="45">
        <f t="shared" si="19"/>
        <v>16.289999999999992</v>
      </c>
      <c r="AA47" s="62">
        <f t="shared" si="10"/>
        <v>591</v>
      </c>
    </row>
    <row r="48" spans="1:27" ht="18">
      <c r="A48" s="99">
        <v>10.199999999999999</v>
      </c>
      <c r="B48" s="99">
        <v>10</v>
      </c>
      <c r="C48" s="99">
        <v>9.8000000000000007</v>
      </c>
      <c r="D48" s="99">
        <v>9.8000000000000007</v>
      </c>
      <c r="E48" s="99">
        <v>9.1999999999999993</v>
      </c>
      <c r="F48" s="99">
        <v>9.6</v>
      </c>
      <c r="G48" s="99">
        <v>13.3</v>
      </c>
      <c r="H48" s="99">
        <v>16.3</v>
      </c>
      <c r="I48" s="61">
        <f t="shared" si="0"/>
        <v>589</v>
      </c>
      <c r="J48" s="45">
        <f t="shared" si="12"/>
        <v>16.309999999999992</v>
      </c>
      <c r="K48" s="61">
        <f t="shared" si="2"/>
        <v>586</v>
      </c>
      <c r="L48" s="45">
        <f t="shared" si="11"/>
        <v>16.319999999999993</v>
      </c>
      <c r="M48" s="61">
        <f t="shared" si="3"/>
        <v>584</v>
      </c>
      <c r="N48" s="45">
        <f t="shared" si="13"/>
        <v>16.329999999999991</v>
      </c>
      <c r="O48" s="61">
        <f t="shared" si="4"/>
        <v>581</v>
      </c>
      <c r="P48" s="45">
        <f t="shared" si="14"/>
        <v>16.339999999999993</v>
      </c>
      <c r="Q48" s="61">
        <f t="shared" si="5"/>
        <v>579</v>
      </c>
      <c r="R48" s="45">
        <f t="shared" si="15"/>
        <v>16.349999999999994</v>
      </c>
      <c r="S48" s="61">
        <f t="shared" si="6"/>
        <v>577</v>
      </c>
      <c r="T48" s="45">
        <f t="shared" si="16"/>
        <v>16.359999999999992</v>
      </c>
      <c r="U48" s="61">
        <f t="shared" si="7"/>
        <v>574</v>
      </c>
      <c r="V48" s="45">
        <f t="shared" si="17"/>
        <v>16.369999999999994</v>
      </c>
      <c r="W48" s="61">
        <f t="shared" si="8"/>
        <v>572</v>
      </c>
      <c r="X48" s="45">
        <f t="shared" si="18"/>
        <v>16.379999999999992</v>
      </c>
      <c r="Y48" s="61">
        <f t="shared" si="9"/>
        <v>570</v>
      </c>
      <c r="Z48" s="45">
        <f t="shared" si="19"/>
        <v>16.389999999999993</v>
      </c>
      <c r="AA48" s="62">
        <f t="shared" si="10"/>
        <v>567</v>
      </c>
    </row>
    <row r="49" spans="1:27" ht="18">
      <c r="A49" s="99">
        <v>10.3</v>
      </c>
      <c r="B49" s="99">
        <v>10.1</v>
      </c>
      <c r="C49" s="99">
        <v>9.9</v>
      </c>
      <c r="D49" s="99">
        <v>9.9</v>
      </c>
      <c r="E49" s="99">
        <v>9.3000000000000007</v>
      </c>
      <c r="F49" s="99">
        <v>9.6999999999999993</v>
      </c>
      <c r="G49" s="99">
        <v>13.4</v>
      </c>
      <c r="H49" s="99">
        <v>16.399999999999999</v>
      </c>
      <c r="I49" s="61">
        <f t="shared" si="0"/>
        <v>565</v>
      </c>
      <c r="J49" s="45">
        <f t="shared" si="12"/>
        <v>16.409999999999993</v>
      </c>
      <c r="K49" s="61">
        <f t="shared" si="2"/>
        <v>563</v>
      </c>
      <c r="L49" s="45">
        <f t="shared" si="11"/>
        <v>16.419999999999995</v>
      </c>
      <c r="M49" s="61">
        <f t="shared" si="3"/>
        <v>560</v>
      </c>
      <c r="N49" s="45">
        <f t="shared" si="13"/>
        <v>16.429999999999993</v>
      </c>
      <c r="O49" s="61">
        <f t="shared" si="4"/>
        <v>558</v>
      </c>
      <c r="P49" s="45">
        <f t="shared" si="14"/>
        <v>16.439999999999994</v>
      </c>
      <c r="Q49" s="61">
        <f t="shared" si="5"/>
        <v>556</v>
      </c>
      <c r="R49" s="45">
        <f t="shared" si="15"/>
        <v>16.449999999999996</v>
      </c>
      <c r="S49" s="61">
        <f t="shared" si="6"/>
        <v>554</v>
      </c>
      <c r="T49" s="45">
        <f t="shared" si="16"/>
        <v>16.459999999999994</v>
      </c>
      <c r="U49" s="61">
        <f t="shared" si="7"/>
        <v>551</v>
      </c>
      <c r="V49" s="45">
        <f t="shared" si="17"/>
        <v>16.469999999999995</v>
      </c>
      <c r="W49" s="61">
        <f t="shared" si="8"/>
        <v>549</v>
      </c>
      <c r="X49" s="45">
        <f t="shared" si="18"/>
        <v>16.479999999999993</v>
      </c>
      <c r="Y49" s="61">
        <f t="shared" si="9"/>
        <v>547</v>
      </c>
      <c r="Z49" s="45">
        <f t="shared" si="19"/>
        <v>16.489999999999995</v>
      </c>
      <c r="AA49" s="62">
        <f t="shared" si="10"/>
        <v>545</v>
      </c>
    </row>
    <row r="50" spans="1:27" ht="18">
      <c r="A50" s="99">
        <v>10.4</v>
      </c>
      <c r="B50" s="99">
        <v>10.199999999999999</v>
      </c>
      <c r="C50" s="99">
        <v>10</v>
      </c>
      <c r="D50" s="99">
        <v>10</v>
      </c>
      <c r="E50" s="99">
        <v>9.4</v>
      </c>
      <c r="F50" s="99">
        <v>9.8000000000000007</v>
      </c>
      <c r="G50" s="99">
        <v>13.5</v>
      </c>
      <c r="H50" s="99">
        <v>16.5</v>
      </c>
      <c r="I50" s="61">
        <f t="shared" si="0"/>
        <v>542</v>
      </c>
      <c r="J50" s="45">
        <f t="shared" si="12"/>
        <v>16.509999999999994</v>
      </c>
      <c r="K50" s="61">
        <f t="shared" si="2"/>
        <v>540</v>
      </c>
      <c r="L50" s="45">
        <f t="shared" si="11"/>
        <v>16.519999999999996</v>
      </c>
      <c r="M50" s="61">
        <f t="shared" si="3"/>
        <v>538</v>
      </c>
      <c r="N50" s="45">
        <f t="shared" si="13"/>
        <v>16.529999999999994</v>
      </c>
      <c r="O50" s="61">
        <f t="shared" si="4"/>
        <v>536</v>
      </c>
      <c r="P50" s="45">
        <f t="shared" si="14"/>
        <v>16.539999999999996</v>
      </c>
      <c r="Q50" s="61">
        <f t="shared" si="5"/>
        <v>534</v>
      </c>
      <c r="R50" s="45">
        <f t="shared" si="15"/>
        <v>16.549999999999997</v>
      </c>
      <c r="S50" s="61">
        <f t="shared" si="6"/>
        <v>532</v>
      </c>
      <c r="T50" s="45">
        <f t="shared" si="16"/>
        <v>16.559999999999995</v>
      </c>
      <c r="U50" s="61">
        <f t="shared" si="7"/>
        <v>529</v>
      </c>
      <c r="V50" s="45">
        <f t="shared" si="17"/>
        <v>16.569999999999997</v>
      </c>
      <c r="W50" s="61">
        <f t="shared" si="8"/>
        <v>527</v>
      </c>
      <c r="X50" s="45">
        <f t="shared" si="18"/>
        <v>16.579999999999995</v>
      </c>
      <c r="Y50" s="61">
        <f t="shared" si="9"/>
        <v>525</v>
      </c>
      <c r="Z50" s="45">
        <f t="shared" si="19"/>
        <v>16.589999999999996</v>
      </c>
      <c r="AA50" s="62">
        <f t="shared" si="10"/>
        <v>523</v>
      </c>
    </row>
    <row r="51" spans="1:27" ht="18">
      <c r="A51" s="99">
        <v>10.5</v>
      </c>
      <c r="B51" s="99">
        <v>10.3</v>
      </c>
      <c r="C51" s="99">
        <v>10.1</v>
      </c>
      <c r="D51" s="99">
        <v>10.1</v>
      </c>
      <c r="E51" s="99">
        <v>9.5</v>
      </c>
      <c r="F51" s="99">
        <v>9.9</v>
      </c>
      <c r="G51" s="99">
        <v>13.6</v>
      </c>
      <c r="H51" s="99">
        <v>16.600000000000001</v>
      </c>
      <c r="I51" s="61">
        <f t="shared" si="0"/>
        <v>521</v>
      </c>
      <c r="J51" s="45">
        <f t="shared" si="12"/>
        <v>16.609999999999996</v>
      </c>
      <c r="K51" s="61">
        <f t="shared" si="2"/>
        <v>519</v>
      </c>
      <c r="L51" s="45">
        <f t="shared" si="11"/>
        <v>16.619999999999997</v>
      </c>
      <c r="M51" s="61">
        <f t="shared" si="3"/>
        <v>517</v>
      </c>
      <c r="N51" s="45">
        <f t="shared" si="13"/>
        <v>16.629999999999995</v>
      </c>
      <c r="O51" s="61">
        <f t="shared" si="4"/>
        <v>515</v>
      </c>
      <c r="P51" s="45">
        <f t="shared" si="14"/>
        <v>16.639999999999997</v>
      </c>
      <c r="Q51" s="61">
        <f t="shared" si="5"/>
        <v>513</v>
      </c>
      <c r="R51" s="45">
        <f t="shared" si="15"/>
        <v>16.649999999999999</v>
      </c>
      <c r="S51" s="61">
        <f t="shared" si="6"/>
        <v>511</v>
      </c>
      <c r="T51" s="45">
        <f t="shared" si="16"/>
        <v>16.659999999999997</v>
      </c>
      <c r="U51" s="61">
        <f t="shared" si="7"/>
        <v>508</v>
      </c>
      <c r="V51" s="45">
        <f t="shared" si="17"/>
        <v>16.669999999999998</v>
      </c>
      <c r="W51" s="61">
        <f t="shared" si="8"/>
        <v>506</v>
      </c>
      <c r="X51" s="45">
        <f t="shared" si="18"/>
        <v>16.679999999999996</v>
      </c>
      <c r="Y51" s="61">
        <f t="shared" si="9"/>
        <v>504</v>
      </c>
      <c r="Z51" s="45">
        <f t="shared" si="19"/>
        <v>16.689999999999998</v>
      </c>
      <c r="AA51" s="62">
        <f t="shared" si="10"/>
        <v>502</v>
      </c>
    </row>
    <row r="52" spans="1:27" ht="18">
      <c r="A52" s="99">
        <v>10.6</v>
      </c>
      <c r="B52" s="99">
        <v>10.4</v>
      </c>
      <c r="C52" s="99">
        <v>10.199999999999999</v>
      </c>
      <c r="D52" s="99">
        <v>10.199999999999999</v>
      </c>
      <c r="E52" s="99">
        <v>9.6</v>
      </c>
      <c r="F52" s="99">
        <v>10</v>
      </c>
      <c r="G52" s="99">
        <v>13.7</v>
      </c>
      <c r="H52" s="99">
        <v>16.7</v>
      </c>
      <c r="I52" s="61">
        <f t="shared" si="0"/>
        <v>500</v>
      </c>
      <c r="J52" s="45">
        <f t="shared" si="12"/>
        <v>16.709999999999997</v>
      </c>
      <c r="K52" s="61">
        <f t="shared" si="2"/>
        <v>498</v>
      </c>
      <c r="L52" s="45">
        <f t="shared" si="11"/>
        <v>16.72</v>
      </c>
      <c r="M52" s="61">
        <f t="shared" si="3"/>
        <v>496</v>
      </c>
      <c r="N52" s="45">
        <f t="shared" si="13"/>
        <v>16.729999999999997</v>
      </c>
      <c r="O52" s="61">
        <f t="shared" si="4"/>
        <v>494</v>
      </c>
      <c r="P52" s="45">
        <f t="shared" si="14"/>
        <v>16.739999999999998</v>
      </c>
      <c r="Q52" s="61">
        <f t="shared" si="5"/>
        <v>492</v>
      </c>
      <c r="R52" s="45">
        <f t="shared" si="15"/>
        <v>16.75</v>
      </c>
      <c r="S52" s="61">
        <f t="shared" si="6"/>
        <v>490</v>
      </c>
      <c r="T52" s="45">
        <f t="shared" si="16"/>
        <v>16.759999999999998</v>
      </c>
      <c r="U52" s="61">
        <f t="shared" si="7"/>
        <v>489</v>
      </c>
      <c r="V52" s="45">
        <f t="shared" si="17"/>
        <v>16.77</v>
      </c>
      <c r="W52" s="61">
        <f t="shared" si="8"/>
        <v>487</v>
      </c>
      <c r="X52" s="45">
        <f t="shared" si="18"/>
        <v>16.779999999999998</v>
      </c>
      <c r="Y52" s="61">
        <f t="shared" si="9"/>
        <v>485</v>
      </c>
      <c r="Z52" s="45">
        <f t="shared" si="19"/>
        <v>16.79</v>
      </c>
      <c r="AA52" s="62">
        <f t="shared" si="10"/>
        <v>483</v>
      </c>
    </row>
    <row r="53" spans="1:27" ht="18">
      <c r="A53" s="99">
        <v>10.7</v>
      </c>
      <c r="B53" s="99">
        <v>10.5</v>
      </c>
      <c r="C53" s="99">
        <v>10.3</v>
      </c>
      <c r="D53" s="99">
        <v>10.3</v>
      </c>
      <c r="E53" s="99">
        <v>9.6999999999999993</v>
      </c>
      <c r="F53" s="99">
        <v>10.1</v>
      </c>
      <c r="G53" s="99">
        <v>13.8</v>
      </c>
      <c r="H53" s="99">
        <v>16.8</v>
      </c>
      <c r="I53" s="61">
        <f t="shared" si="0"/>
        <v>481</v>
      </c>
      <c r="J53" s="45">
        <f t="shared" si="12"/>
        <v>16.809999999999999</v>
      </c>
      <c r="K53" s="61">
        <f t="shared" si="2"/>
        <v>479</v>
      </c>
      <c r="L53" s="45">
        <f t="shared" si="11"/>
        <v>16.82</v>
      </c>
      <c r="M53" s="61">
        <f t="shared" si="3"/>
        <v>477</v>
      </c>
      <c r="N53" s="45">
        <f t="shared" si="13"/>
        <v>16.829999999999998</v>
      </c>
      <c r="O53" s="61">
        <f t="shared" si="4"/>
        <v>475</v>
      </c>
      <c r="P53" s="45">
        <f t="shared" si="14"/>
        <v>16.84</v>
      </c>
      <c r="Q53" s="61">
        <f t="shared" si="5"/>
        <v>473</v>
      </c>
      <c r="R53" s="45">
        <f t="shared" si="15"/>
        <v>16.850000000000001</v>
      </c>
      <c r="S53" s="61">
        <f t="shared" si="6"/>
        <v>471</v>
      </c>
      <c r="T53" s="45">
        <f t="shared" si="16"/>
        <v>16.86</v>
      </c>
      <c r="U53" s="61">
        <f t="shared" si="7"/>
        <v>469</v>
      </c>
      <c r="V53" s="45">
        <f t="shared" si="17"/>
        <v>16.87</v>
      </c>
      <c r="W53" s="61">
        <f t="shared" si="8"/>
        <v>468</v>
      </c>
      <c r="X53" s="45">
        <f t="shared" si="18"/>
        <v>16.88</v>
      </c>
      <c r="Y53" s="61">
        <f t="shared" si="9"/>
        <v>466</v>
      </c>
      <c r="Z53" s="45">
        <f t="shared" si="19"/>
        <v>16.89</v>
      </c>
      <c r="AA53" s="62">
        <f t="shared" si="10"/>
        <v>464</v>
      </c>
    </row>
    <row r="54" spans="1:27" ht="18">
      <c r="A54" s="99">
        <v>10.8</v>
      </c>
      <c r="B54" s="99">
        <v>10.6</v>
      </c>
      <c r="C54" s="99">
        <v>10.4</v>
      </c>
      <c r="D54" s="99">
        <v>10.4</v>
      </c>
      <c r="E54" s="99">
        <v>9.8000000000000007</v>
      </c>
      <c r="F54" s="99">
        <v>10.199999999999999</v>
      </c>
      <c r="G54" s="99">
        <v>13.9</v>
      </c>
      <c r="H54" s="99">
        <v>16.899999999999999</v>
      </c>
      <c r="I54" s="61">
        <f t="shared" si="0"/>
        <v>462</v>
      </c>
      <c r="J54" s="45">
        <f t="shared" si="12"/>
        <v>16.91</v>
      </c>
      <c r="K54" s="61">
        <f t="shared" si="2"/>
        <v>460</v>
      </c>
      <c r="L54" s="45">
        <f t="shared" si="11"/>
        <v>16.920000000000002</v>
      </c>
      <c r="M54" s="61">
        <f t="shared" si="3"/>
        <v>458</v>
      </c>
      <c r="N54" s="45">
        <f t="shared" si="13"/>
        <v>16.93</v>
      </c>
      <c r="O54" s="61">
        <f t="shared" si="4"/>
        <v>457</v>
      </c>
      <c r="P54" s="45">
        <f t="shared" si="14"/>
        <v>16.940000000000001</v>
      </c>
      <c r="Q54" s="61">
        <f t="shared" si="5"/>
        <v>455</v>
      </c>
      <c r="R54" s="45">
        <f t="shared" si="15"/>
        <v>16.950000000000003</v>
      </c>
      <c r="S54" s="61">
        <f t="shared" si="6"/>
        <v>453</v>
      </c>
      <c r="T54" s="45">
        <f t="shared" si="16"/>
        <v>16.96</v>
      </c>
      <c r="U54" s="61">
        <f t="shared" si="7"/>
        <v>451</v>
      </c>
      <c r="V54" s="45">
        <f t="shared" si="17"/>
        <v>16.970000000000002</v>
      </c>
      <c r="W54" s="61">
        <f t="shared" si="8"/>
        <v>450</v>
      </c>
      <c r="X54" s="45">
        <f t="shared" si="18"/>
        <v>16.98</v>
      </c>
      <c r="Y54" s="61">
        <f t="shared" si="9"/>
        <v>448</v>
      </c>
      <c r="Z54" s="45">
        <f t="shared" si="19"/>
        <v>16.990000000000002</v>
      </c>
      <c r="AA54" s="62">
        <f t="shared" si="10"/>
        <v>446</v>
      </c>
    </row>
    <row r="55" spans="1:27" ht="18">
      <c r="A55" s="99">
        <v>10.9</v>
      </c>
      <c r="B55" s="99">
        <v>10.7</v>
      </c>
      <c r="C55" s="99">
        <v>10.5</v>
      </c>
      <c r="D55" s="99">
        <v>10.5</v>
      </c>
      <c r="E55" s="99">
        <v>9.9</v>
      </c>
      <c r="F55" s="99">
        <v>10.3</v>
      </c>
      <c r="G55" s="99">
        <v>14</v>
      </c>
      <c r="H55" s="99">
        <v>17</v>
      </c>
      <c r="I55" s="61">
        <f t="shared" si="0"/>
        <v>444</v>
      </c>
      <c r="J55" s="45">
        <f t="shared" si="12"/>
        <v>17.010000000000002</v>
      </c>
      <c r="K55" s="61">
        <f t="shared" si="2"/>
        <v>443</v>
      </c>
      <c r="L55" s="45">
        <f t="shared" si="11"/>
        <v>17.020000000000003</v>
      </c>
      <c r="M55" s="61">
        <f t="shared" si="3"/>
        <v>441</v>
      </c>
      <c r="N55" s="45">
        <f t="shared" si="13"/>
        <v>17.03</v>
      </c>
      <c r="O55" s="61">
        <f t="shared" si="4"/>
        <v>439</v>
      </c>
      <c r="P55" s="45">
        <f t="shared" si="14"/>
        <v>17.040000000000003</v>
      </c>
      <c r="Q55" s="61">
        <f t="shared" si="5"/>
        <v>437</v>
      </c>
      <c r="R55" s="45">
        <f t="shared" si="15"/>
        <v>17.050000000000004</v>
      </c>
      <c r="S55" s="61">
        <f t="shared" si="6"/>
        <v>436</v>
      </c>
      <c r="T55" s="45">
        <f t="shared" si="16"/>
        <v>17.060000000000002</v>
      </c>
      <c r="U55" s="61">
        <f t="shared" si="7"/>
        <v>434</v>
      </c>
      <c r="V55" s="45">
        <f t="shared" si="17"/>
        <v>17.070000000000004</v>
      </c>
      <c r="W55" s="61">
        <f t="shared" si="8"/>
        <v>432</v>
      </c>
      <c r="X55" s="45">
        <f t="shared" si="18"/>
        <v>17.080000000000002</v>
      </c>
      <c r="Y55" s="61">
        <f t="shared" si="9"/>
        <v>431</v>
      </c>
      <c r="Z55" s="45">
        <f t="shared" si="19"/>
        <v>17.090000000000003</v>
      </c>
      <c r="AA55" s="62">
        <f t="shared" si="10"/>
        <v>429</v>
      </c>
    </row>
    <row r="56" spans="1:27" ht="18">
      <c r="A56" s="99">
        <v>11</v>
      </c>
      <c r="B56" s="99">
        <v>10.8</v>
      </c>
      <c r="C56" s="99">
        <v>10.6</v>
      </c>
      <c r="D56" s="99">
        <v>10.6</v>
      </c>
      <c r="E56" s="99">
        <v>10</v>
      </c>
      <c r="F56" s="99">
        <v>10.4</v>
      </c>
      <c r="G56" s="99">
        <v>14.1</v>
      </c>
      <c r="H56" s="99">
        <v>17.100000000000001</v>
      </c>
      <c r="I56" s="61">
        <f t="shared" si="0"/>
        <v>427</v>
      </c>
      <c r="J56" s="45">
        <f t="shared" si="12"/>
        <v>17.110000000000003</v>
      </c>
      <c r="K56" s="61">
        <f t="shared" si="2"/>
        <v>426</v>
      </c>
      <c r="L56" s="45">
        <f t="shared" si="11"/>
        <v>17.120000000000005</v>
      </c>
      <c r="M56" s="61">
        <f t="shared" si="3"/>
        <v>424</v>
      </c>
      <c r="N56" s="45">
        <f t="shared" si="13"/>
        <v>17.130000000000003</v>
      </c>
      <c r="O56" s="61">
        <f t="shared" si="4"/>
        <v>422</v>
      </c>
      <c r="P56" s="45">
        <f t="shared" si="14"/>
        <v>17.140000000000004</v>
      </c>
      <c r="Q56" s="61">
        <f t="shared" si="5"/>
        <v>421</v>
      </c>
      <c r="R56" s="45">
        <f t="shared" si="15"/>
        <v>17.150000000000006</v>
      </c>
      <c r="S56" s="61">
        <f t="shared" si="6"/>
        <v>419</v>
      </c>
      <c r="T56" s="45">
        <f t="shared" si="16"/>
        <v>17.160000000000004</v>
      </c>
      <c r="U56" s="61">
        <f t="shared" si="7"/>
        <v>417</v>
      </c>
      <c r="V56" s="45">
        <f t="shared" si="17"/>
        <v>17.170000000000005</v>
      </c>
      <c r="W56" s="61">
        <f t="shared" si="8"/>
        <v>416</v>
      </c>
      <c r="X56" s="45">
        <f t="shared" si="18"/>
        <v>17.180000000000003</v>
      </c>
      <c r="Y56" s="61">
        <f t="shared" si="9"/>
        <v>414</v>
      </c>
      <c r="Z56" s="45">
        <f t="shared" si="19"/>
        <v>17.190000000000005</v>
      </c>
      <c r="AA56" s="62">
        <f t="shared" si="10"/>
        <v>413</v>
      </c>
    </row>
    <row r="57" spans="1:27" ht="18">
      <c r="A57" s="99">
        <v>11.1</v>
      </c>
      <c r="B57" s="99">
        <v>10.9</v>
      </c>
      <c r="C57" s="99">
        <v>10.7</v>
      </c>
      <c r="D57" s="99">
        <v>10.7</v>
      </c>
      <c r="E57" s="99">
        <v>10.1</v>
      </c>
      <c r="F57" s="99">
        <v>10.5</v>
      </c>
      <c r="G57" s="99">
        <v>14.2</v>
      </c>
      <c r="H57" s="99">
        <v>17.2</v>
      </c>
      <c r="I57" s="61">
        <f t="shared" si="0"/>
        <v>411</v>
      </c>
      <c r="J57" s="45">
        <f t="shared" si="12"/>
        <v>17.210000000000004</v>
      </c>
      <c r="K57" s="61">
        <f t="shared" si="2"/>
        <v>409</v>
      </c>
      <c r="L57" s="45">
        <f t="shared" si="11"/>
        <v>17.220000000000006</v>
      </c>
      <c r="M57" s="61">
        <f t="shared" si="3"/>
        <v>408</v>
      </c>
      <c r="N57" s="45">
        <f t="shared" si="13"/>
        <v>17.230000000000004</v>
      </c>
      <c r="O57" s="61">
        <f t="shared" si="4"/>
        <v>406</v>
      </c>
      <c r="P57" s="45">
        <f t="shared" si="14"/>
        <v>17.240000000000006</v>
      </c>
      <c r="Q57" s="61">
        <f t="shared" si="5"/>
        <v>405</v>
      </c>
      <c r="R57" s="45">
        <f t="shared" si="15"/>
        <v>17.250000000000007</v>
      </c>
      <c r="S57" s="61">
        <f t="shared" si="6"/>
        <v>403</v>
      </c>
      <c r="T57" s="45">
        <f t="shared" si="16"/>
        <v>17.260000000000005</v>
      </c>
      <c r="U57" s="61">
        <f t="shared" si="7"/>
        <v>402</v>
      </c>
      <c r="V57" s="45">
        <f t="shared" si="17"/>
        <v>17.270000000000007</v>
      </c>
      <c r="W57" s="61">
        <f t="shared" si="8"/>
        <v>400</v>
      </c>
      <c r="X57" s="45">
        <f t="shared" si="18"/>
        <v>17.280000000000005</v>
      </c>
      <c r="Y57" s="61">
        <f t="shared" si="9"/>
        <v>399</v>
      </c>
      <c r="Z57" s="45">
        <f t="shared" si="19"/>
        <v>17.290000000000006</v>
      </c>
      <c r="AA57" s="62">
        <f t="shared" si="10"/>
        <v>397</v>
      </c>
    </row>
    <row r="58" spans="1:27" ht="18">
      <c r="A58" s="99">
        <v>11.2</v>
      </c>
      <c r="B58" s="99">
        <v>11</v>
      </c>
      <c r="C58" s="99">
        <v>10.8</v>
      </c>
      <c r="D58" s="99">
        <v>10.8</v>
      </c>
      <c r="E58" s="99">
        <v>10.199999999999999</v>
      </c>
      <c r="F58" s="99">
        <v>10.6</v>
      </c>
      <c r="G58" s="99">
        <v>14.3</v>
      </c>
      <c r="H58" s="99">
        <v>17.3</v>
      </c>
      <c r="I58" s="61">
        <f t="shared" si="0"/>
        <v>396</v>
      </c>
      <c r="J58" s="45">
        <f t="shared" si="12"/>
        <v>17.310000000000006</v>
      </c>
      <c r="K58" s="61">
        <f t="shared" si="2"/>
        <v>394</v>
      </c>
      <c r="L58" s="45">
        <f t="shared" si="11"/>
        <v>17.320000000000007</v>
      </c>
      <c r="M58" s="61">
        <f t="shared" si="3"/>
        <v>392</v>
      </c>
      <c r="N58" s="45">
        <f t="shared" si="13"/>
        <v>17.330000000000005</v>
      </c>
      <c r="O58" s="61">
        <f t="shared" si="4"/>
        <v>391</v>
      </c>
      <c r="P58" s="45">
        <f t="shared" si="14"/>
        <v>17.340000000000007</v>
      </c>
      <c r="Q58" s="61">
        <f t="shared" si="5"/>
        <v>390</v>
      </c>
      <c r="R58" s="45">
        <f t="shared" si="15"/>
        <v>17.350000000000009</v>
      </c>
      <c r="S58" s="61">
        <f t="shared" si="6"/>
        <v>388</v>
      </c>
      <c r="T58" s="45">
        <f t="shared" si="16"/>
        <v>17.360000000000007</v>
      </c>
      <c r="U58" s="61">
        <f t="shared" si="7"/>
        <v>387</v>
      </c>
      <c r="V58" s="45">
        <f t="shared" si="17"/>
        <v>17.370000000000008</v>
      </c>
      <c r="W58" s="61">
        <f t="shared" si="8"/>
        <v>385</v>
      </c>
      <c r="X58" s="45">
        <f t="shared" si="18"/>
        <v>17.380000000000006</v>
      </c>
      <c r="Y58" s="61">
        <f t="shared" si="9"/>
        <v>384</v>
      </c>
      <c r="Z58" s="45">
        <f t="shared" si="19"/>
        <v>17.390000000000008</v>
      </c>
      <c r="AA58" s="62">
        <f t="shared" si="10"/>
        <v>382</v>
      </c>
    </row>
    <row r="59" spans="1:27" ht="18">
      <c r="A59" s="99">
        <v>11.3</v>
      </c>
      <c r="B59" s="99">
        <v>11.1</v>
      </c>
      <c r="C59" s="99">
        <v>10.9</v>
      </c>
      <c r="D59" s="99">
        <v>10.9</v>
      </c>
      <c r="E59" s="99">
        <v>10.3</v>
      </c>
      <c r="F59" s="99">
        <v>10.7</v>
      </c>
      <c r="G59" s="99">
        <v>14.4</v>
      </c>
      <c r="H59" s="99">
        <v>17.399999999999999</v>
      </c>
      <c r="I59" s="61">
        <f t="shared" si="0"/>
        <v>381</v>
      </c>
      <c r="J59" s="45">
        <f t="shared" si="12"/>
        <v>17.410000000000007</v>
      </c>
      <c r="K59" s="61">
        <f t="shared" si="2"/>
        <v>379</v>
      </c>
      <c r="L59" s="45">
        <f t="shared" si="11"/>
        <v>17.420000000000009</v>
      </c>
      <c r="M59" s="61">
        <f t="shared" si="3"/>
        <v>378</v>
      </c>
      <c r="N59" s="45">
        <f t="shared" si="13"/>
        <v>17.430000000000007</v>
      </c>
      <c r="O59" s="61">
        <f t="shared" si="4"/>
        <v>376</v>
      </c>
      <c r="P59" s="45">
        <f t="shared" si="14"/>
        <v>17.440000000000008</v>
      </c>
      <c r="Q59" s="61">
        <f t="shared" si="5"/>
        <v>375</v>
      </c>
      <c r="R59" s="45">
        <f t="shared" si="15"/>
        <v>17.45000000000001</v>
      </c>
      <c r="S59" s="61">
        <f t="shared" si="6"/>
        <v>374</v>
      </c>
      <c r="T59" s="45">
        <f t="shared" si="16"/>
        <v>17.460000000000008</v>
      </c>
      <c r="U59" s="61">
        <f t="shared" si="7"/>
        <v>372</v>
      </c>
      <c r="V59" s="45">
        <f t="shared" si="17"/>
        <v>17.47000000000001</v>
      </c>
      <c r="W59" s="61">
        <f t="shared" si="8"/>
        <v>371</v>
      </c>
      <c r="X59" s="45">
        <f t="shared" si="18"/>
        <v>17.480000000000008</v>
      </c>
      <c r="Y59" s="61">
        <f t="shared" si="9"/>
        <v>369</v>
      </c>
      <c r="Z59" s="45">
        <f t="shared" si="19"/>
        <v>17.490000000000009</v>
      </c>
      <c r="AA59" s="62">
        <f t="shared" si="10"/>
        <v>368</v>
      </c>
    </row>
    <row r="60" spans="1:27" ht="18">
      <c r="A60" s="99">
        <v>11.4</v>
      </c>
      <c r="B60" s="99">
        <v>11.2</v>
      </c>
      <c r="C60" s="99">
        <v>11</v>
      </c>
      <c r="D60" s="99">
        <v>11</v>
      </c>
      <c r="E60" s="99">
        <v>10.4</v>
      </c>
      <c r="F60" s="99">
        <v>10.8</v>
      </c>
      <c r="G60" s="99">
        <v>14.5</v>
      </c>
      <c r="H60" s="99">
        <v>17.5</v>
      </c>
      <c r="I60" s="61">
        <f t="shared" si="0"/>
        <v>367</v>
      </c>
      <c r="J60" s="45">
        <f t="shared" si="12"/>
        <v>17.510000000000009</v>
      </c>
      <c r="K60" s="61">
        <f t="shared" si="2"/>
        <v>365</v>
      </c>
      <c r="L60" s="45">
        <f t="shared" si="11"/>
        <v>17.52000000000001</v>
      </c>
      <c r="M60" s="61">
        <f t="shared" si="3"/>
        <v>364</v>
      </c>
      <c r="N60" s="45">
        <f t="shared" si="13"/>
        <v>17.530000000000008</v>
      </c>
      <c r="O60" s="61">
        <f t="shared" si="4"/>
        <v>363</v>
      </c>
      <c r="P60" s="45">
        <f t="shared" si="14"/>
        <v>17.54000000000001</v>
      </c>
      <c r="Q60" s="61">
        <f t="shared" si="5"/>
        <v>361</v>
      </c>
      <c r="R60" s="45">
        <f t="shared" si="15"/>
        <v>17.550000000000011</v>
      </c>
      <c r="S60" s="61">
        <f t="shared" si="6"/>
        <v>360</v>
      </c>
      <c r="T60" s="45">
        <f t="shared" si="16"/>
        <v>17.560000000000009</v>
      </c>
      <c r="U60" s="61">
        <f t="shared" si="7"/>
        <v>358</v>
      </c>
      <c r="V60" s="45">
        <f t="shared" si="17"/>
        <v>17.570000000000011</v>
      </c>
      <c r="W60" s="61">
        <f t="shared" si="8"/>
        <v>357</v>
      </c>
      <c r="X60" s="45">
        <f t="shared" si="18"/>
        <v>17.580000000000009</v>
      </c>
      <c r="Y60" s="61">
        <f t="shared" si="9"/>
        <v>356</v>
      </c>
      <c r="Z60" s="45">
        <f t="shared" si="19"/>
        <v>17.590000000000011</v>
      </c>
      <c r="AA60" s="62">
        <f t="shared" si="10"/>
        <v>354</v>
      </c>
    </row>
    <row r="61" spans="1:27" ht="18">
      <c r="A61" s="99">
        <v>11.5</v>
      </c>
      <c r="B61" s="99">
        <v>11.3</v>
      </c>
      <c r="C61" s="99">
        <v>11.1</v>
      </c>
      <c r="D61" s="99">
        <v>11.1</v>
      </c>
      <c r="E61" s="99">
        <v>10.5</v>
      </c>
      <c r="F61" s="99">
        <v>10.9</v>
      </c>
      <c r="G61" s="99">
        <v>14.6</v>
      </c>
      <c r="H61" s="99">
        <v>17.600000000000001</v>
      </c>
      <c r="I61" s="61">
        <f t="shared" si="0"/>
        <v>353</v>
      </c>
      <c r="J61" s="45">
        <f t="shared" si="12"/>
        <v>17.61000000000001</v>
      </c>
      <c r="K61" s="61">
        <f t="shared" si="2"/>
        <v>352</v>
      </c>
      <c r="L61" s="45">
        <f t="shared" si="11"/>
        <v>17.620000000000012</v>
      </c>
      <c r="M61" s="61">
        <f t="shared" si="3"/>
        <v>351</v>
      </c>
      <c r="N61" s="45">
        <f t="shared" si="13"/>
        <v>17.63000000000001</v>
      </c>
      <c r="O61" s="61">
        <f t="shared" si="4"/>
        <v>349</v>
      </c>
      <c r="P61" s="45">
        <f t="shared" si="14"/>
        <v>17.640000000000011</v>
      </c>
      <c r="Q61" s="61">
        <f t="shared" si="5"/>
        <v>348</v>
      </c>
      <c r="R61" s="45">
        <f t="shared" si="15"/>
        <v>17.650000000000013</v>
      </c>
      <c r="S61" s="61">
        <f t="shared" si="6"/>
        <v>347</v>
      </c>
      <c r="T61" s="45">
        <f t="shared" si="16"/>
        <v>17.660000000000011</v>
      </c>
      <c r="U61" s="61">
        <f t="shared" si="7"/>
        <v>345</v>
      </c>
      <c r="V61" s="45">
        <f t="shared" si="17"/>
        <v>17.670000000000012</v>
      </c>
      <c r="W61" s="61">
        <f t="shared" si="8"/>
        <v>344</v>
      </c>
      <c r="X61" s="45">
        <f t="shared" si="18"/>
        <v>17.68000000000001</v>
      </c>
      <c r="Y61" s="61">
        <f t="shared" si="9"/>
        <v>343</v>
      </c>
      <c r="Z61" s="45">
        <f t="shared" si="19"/>
        <v>17.690000000000012</v>
      </c>
      <c r="AA61" s="62">
        <f t="shared" si="10"/>
        <v>342</v>
      </c>
    </row>
    <row r="62" spans="1:27" ht="18">
      <c r="A62" s="99">
        <v>11.6</v>
      </c>
      <c r="B62" s="99">
        <v>11.4</v>
      </c>
      <c r="C62" s="99">
        <v>11.2</v>
      </c>
      <c r="D62" s="99">
        <v>11.2</v>
      </c>
      <c r="E62" s="99">
        <v>10.6</v>
      </c>
      <c r="F62" s="99">
        <v>11</v>
      </c>
      <c r="G62" s="99">
        <v>14.7</v>
      </c>
      <c r="H62" s="99">
        <v>17.7</v>
      </c>
      <c r="I62" s="61">
        <f t="shared" si="0"/>
        <v>340</v>
      </c>
      <c r="J62" s="45">
        <f t="shared" si="12"/>
        <v>17.710000000000012</v>
      </c>
      <c r="K62" s="61">
        <f t="shared" si="2"/>
        <v>339</v>
      </c>
      <c r="L62" s="45">
        <f t="shared" si="11"/>
        <v>17.720000000000013</v>
      </c>
      <c r="M62" s="61">
        <f t="shared" si="3"/>
        <v>338</v>
      </c>
      <c r="N62" s="45">
        <f t="shared" si="13"/>
        <v>17.730000000000011</v>
      </c>
      <c r="O62" s="61">
        <f t="shared" si="4"/>
        <v>337</v>
      </c>
      <c r="P62" s="45">
        <f t="shared" si="14"/>
        <v>17.740000000000013</v>
      </c>
      <c r="Q62" s="61">
        <f t="shared" si="5"/>
        <v>335</v>
      </c>
      <c r="R62" s="45">
        <f t="shared" si="15"/>
        <v>17.750000000000014</v>
      </c>
      <c r="S62" s="61">
        <f t="shared" si="6"/>
        <v>334</v>
      </c>
      <c r="T62" s="45">
        <f t="shared" si="16"/>
        <v>17.760000000000012</v>
      </c>
      <c r="U62" s="61">
        <f t="shared" si="7"/>
        <v>333</v>
      </c>
      <c r="V62" s="45">
        <f t="shared" si="17"/>
        <v>17.770000000000014</v>
      </c>
      <c r="W62" s="61">
        <f t="shared" si="8"/>
        <v>332</v>
      </c>
      <c r="X62" s="45">
        <f t="shared" si="18"/>
        <v>17.780000000000012</v>
      </c>
      <c r="Y62" s="61">
        <f t="shared" si="9"/>
        <v>330</v>
      </c>
      <c r="Z62" s="45">
        <f t="shared" si="19"/>
        <v>17.790000000000013</v>
      </c>
      <c r="AA62" s="62">
        <f t="shared" si="10"/>
        <v>329</v>
      </c>
    </row>
    <row r="63" spans="1:27" ht="18">
      <c r="A63" s="99">
        <v>11.7</v>
      </c>
      <c r="B63" s="99">
        <v>11.5</v>
      </c>
      <c r="C63" s="99">
        <v>11.3</v>
      </c>
      <c r="D63" s="99">
        <v>11.3</v>
      </c>
      <c r="E63" s="99">
        <v>10.7</v>
      </c>
      <c r="F63" s="99">
        <v>11.1</v>
      </c>
      <c r="G63" s="99">
        <v>14.8</v>
      </c>
      <c r="H63" s="99">
        <v>17.8</v>
      </c>
      <c r="I63" s="61">
        <f t="shared" si="0"/>
        <v>328</v>
      </c>
      <c r="J63" s="45">
        <f t="shared" si="12"/>
        <v>17.810000000000013</v>
      </c>
      <c r="K63" s="61">
        <f t="shared" si="2"/>
        <v>327</v>
      </c>
      <c r="L63" s="45">
        <f t="shared" si="11"/>
        <v>17.820000000000014</v>
      </c>
      <c r="M63" s="61">
        <f t="shared" si="3"/>
        <v>326</v>
      </c>
      <c r="N63" s="45">
        <f t="shared" si="13"/>
        <v>17.830000000000013</v>
      </c>
      <c r="O63" s="61">
        <f t="shared" si="4"/>
        <v>324</v>
      </c>
      <c r="P63" s="45">
        <f t="shared" si="14"/>
        <v>17.840000000000014</v>
      </c>
      <c r="Q63" s="61">
        <f t="shared" si="5"/>
        <v>323</v>
      </c>
      <c r="R63" s="45">
        <f t="shared" si="15"/>
        <v>17.850000000000016</v>
      </c>
      <c r="S63" s="61">
        <f t="shared" si="6"/>
        <v>322</v>
      </c>
      <c r="T63" s="45">
        <f t="shared" si="16"/>
        <v>17.860000000000014</v>
      </c>
      <c r="U63" s="61">
        <f t="shared" si="7"/>
        <v>321</v>
      </c>
      <c r="V63" s="45">
        <f t="shared" si="17"/>
        <v>17.870000000000015</v>
      </c>
      <c r="W63" s="61">
        <f t="shared" si="8"/>
        <v>320</v>
      </c>
      <c r="X63" s="45">
        <f t="shared" si="18"/>
        <v>17.880000000000013</v>
      </c>
      <c r="Y63" s="61">
        <f t="shared" si="9"/>
        <v>319</v>
      </c>
      <c r="Z63" s="45">
        <f t="shared" si="19"/>
        <v>17.890000000000015</v>
      </c>
      <c r="AA63" s="62">
        <f t="shared" si="10"/>
        <v>318</v>
      </c>
    </row>
    <row r="64" spans="1:27" ht="18">
      <c r="A64" s="99">
        <v>11.8</v>
      </c>
      <c r="B64" s="99">
        <v>11.6</v>
      </c>
      <c r="C64" s="99">
        <v>11.4</v>
      </c>
      <c r="D64" s="99">
        <v>11.4</v>
      </c>
      <c r="E64" s="99">
        <v>10.8</v>
      </c>
      <c r="F64" s="99">
        <v>11.2</v>
      </c>
      <c r="G64" s="99">
        <v>14.9</v>
      </c>
      <c r="H64" s="99">
        <v>17.899999999999999</v>
      </c>
      <c r="I64" s="61">
        <f t="shared" si="0"/>
        <v>316</v>
      </c>
      <c r="J64" s="45">
        <f t="shared" si="12"/>
        <v>17.910000000000014</v>
      </c>
      <c r="K64" s="61">
        <f t="shared" si="2"/>
        <v>315</v>
      </c>
      <c r="L64" s="45">
        <f t="shared" si="11"/>
        <v>17.920000000000016</v>
      </c>
      <c r="M64" s="61">
        <f t="shared" si="3"/>
        <v>314</v>
      </c>
      <c r="N64" s="45">
        <f t="shared" si="13"/>
        <v>17.930000000000014</v>
      </c>
      <c r="O64" s="61">
        <f t="shared" si="4"/>
        <v>313</v>
      </c>
      <c r="P64" s="45">
        <f t="shared" si="14"/>
        <v>17.940000000000015</v>
      </c>
      <c r="Q64" s="61">
        <f t="shared" si="5"/>
        <v>312</v>
      </c>
      <c r="R64" s="45">
        <f t="shared" si="15"/>
        <v>17.950000000000017</v>
      </c>
      <c r="S64" s="61">
        <f t="shared" si="6"/>
        <v>311</v>
      </c>
      <c r="T64" s="45">
        <f t="shared" si="16"/>
        <v>17.960000000000015</v>
      </c>
      <c r="U64" s="61">
        <f t="shared" si="7"/>
        <v>310</v>
      </c>
      <c r="V64" s="45">
        <f t="shared" si="17"/>
        <v>17.970000000000017</v>
      </c>
      <c r="W64" s="61">
        <f t="shared" si="8"/>
        <v>309</v>
      </c>
      <c r="X64" s="45">
        <f t="shared" si="18"/>
        <v>17.980000000000015</v>
      </c>
      <c r="Y64" s="61">
        <f t="shared" si="9"/>
        <v>307</v>
      </c>
      <c r="Z64" s="45">
        <f t="shared" si="19"/>
        <v>17.990000000000016</v>
      </c>
      <c r="AA64" s="62">
        <f t="shared" si="10"/>
        <v>306</v>
      </c>
    </row>
    <row r="65" spans="1:27" ht="18">
      <c r="A65" s="99">
        <v>11.9</v>
      </c>
      <c r="B65" s="99">
        <v>11.7</v>
      </c>
      <c r="C65" s="99">
        <v>11.5</v>
      </c>
      <c r="D65" s="99">
        <v>11.5</v>
      </c>
      <c r="E65" s="99">
        <v>10.9</v>
      </c>
      <c r="F65" s="99">
        <v>11.3</v>
      </c>
      <c r="G65" s="99">
        <v>15</v>
      </c>
      <c r="H65" s="99">
        <v>18</v>
      </c>
      <c r="I65" s="61">
        <f t="shared" si="0"/>
        <v>305</v>
      </c>
      <c r="J65" s="45">
        <f t="shared" si="12"/>
        <v>18.010000000000016</v>
      </c>
      <c r="K65" s="61">
        <f t="shared" si="2"/>
        <v>304</v>
      </c>
      <c r="L65" s="45">
        <f t="shared" si="11"/>
        <v>18.020000000000017</v>
      </c>
      <c r="M65" s="61">
        <f t="shared" si="3"/>
        <v>303</v>
      </c>
      <c r="N65" s="45">
        <f t="shared" si="13"/>
        <v>18.030000000000015</v>
      </c>
      <c r="O65" s="61">
        <f t="shared" si="4"/>
        <v>302</v>
      </c>
      <c r="P65" s="45">
        <f t="shared" si="14"/>
        <v>18.040000000000017</v>
      </c>
      <c r="Q65" s="61">
        <f t="shared" si="5"/>
        <v>301</v>
      </c>
      <c r="R65" s="45">
        <f t="shared" si="15"/>
        <v>18.050000000000018</v>
      </c>
      <c r="S65" s="61">
        <f t="shared" si="6"/>
        <v>300</v>
      </c>
      <c r="T65" s="45">
        <f t="shared" si="16"/>
        <v>18.060000000000016</v>
      </c>
      <c r="U65" s="61">
        <f t="shared" si="7"/>
        <v>299</v>
      </c>
      <c r="V65" s="45">
        <f t="shared" si="17"/>
        <v>18.070000000000018</v>
      </c>
      <c r="W65" s="61">
        <f t="shared" si="8"/>
        <v>298</v>
      </c>
      <c r="X65" s="45">
        <f t="shared" si="18"/>
        <v>18.080000000000016</v>
      </c>
      <c r="Y65" s="61">
        <f t="shared" si="9"/>
        <v>297</v>
      </c>
      <c r="Z65" s="45">
        <f t="shared" si="19"/>
        <v>18.090000000000018</v>
      </c>
      <c r="AA65" s="62">
        <f t="shared" si="10"/>
        <v>296</v>
      </c>
    </row>
    <row r="66" spans="1:27" ht="18">
      <c r="A66" s="99">
        <v>12</v>
      </c>
      <c r="B66" s="99">
        <v>11.8</v>
      </c>
      <c r="C66" s="99">
        <v>11.6</v>
      </c>
      <c r="D66" s="99">
        <v>11.6</v>
      </c>
      <c r="E66" s="99">
        <v>11</v>
      </c>
      <c r="F66" s="99">
        <v>11.4</v>
      </c>
      <c r="G66" s="99">
        <v>15.1</v>
      </c>
      <c r="H66" s="99">
        <v>18.100000000000001</v>
      </c>
      <c r="I66" s="61">
        <f t="shared" si="0"/>
        <v>295</v>
      </c>
      <c r="J66" s="45">
        <f t="shared" si="12"/>
        <v>18.110000000000017</v>
      </c>
      <c r="K66" s="61">
        <f t="shared" si="2"/>
        <v>294</v>
      </c>
      <c r="L66" s="45">
        <f t="shared" si="11"/>
        <v>18.120000000000019</v>
      </c>
      <c r="M66" s="61">
        <f t="shared" si="3"/>
        <v>292</v>
      </c>
      <c r="N66" s="45">
        <f t="shared" si="13"/>
        <v>18.130000000000017</v>
      </c>
      <c r="O66" s="61">
        <f t="shared" si="4"/>
        <v>291</v>
      </c>
      <c r="P66" s="45">
        <f t="shared" si="14"/>
        <v>18.140000000000018</v>
      </c>
      <c r="Q66" s="61">
        <f t="shared" si="5"/>
        <v>290</v>
      </c>
      <c r="R66" s="45">
        <f t="shared" si="15"/>
        <v>18.15000000000002</v>
      </c>
      <c r="S66" s="61">
        <f t="shared" si="6"/>
        <v>289</v>
      </c>
      <c r="T66" s="45">
        <f t="shared" si="16"/>
        <v>18.160000000000018</v>
      </c>
      <c r="U66" s="61">
        <f t="shared" si="7"/>
        <v>288</v>
      </c>
      <c r="V66" s="45">
        <f t="shared" si="17"/>
        <v>18.170000000000019</v>
      </c>
      <c r="W66" s="61">
        <f t="shared" si="8"/>
        <v>287</v>
      </c>
      <c r="X66" s="45">
        <f t="shared" si="18"/>
        <v>18.180000000000017</v>
      </c>
      <c r="Y66" s="61">
        <f t="shared" si="9"/>
        <v>286</v>
      </c>
      <c r="Z66" s="45">
        <f t="shared" si="19"/>
        <v>18.190000000000019</v>
      </c>
      <c r="AA66" s="62">
        <f t="shared" si="10"/>
        <v>285</v>
      </c>
    </row>
    <row r="67" spans="1:27" ht="18">
      <c r="A67" s="99">
        <v>12.1</v>
      </c>
      <c r="B67" s="99">
        <v>11.9</v>
      </c>
      <c r="C67" s="99">
        <v>11.7</v>
      </c>
      <c r="D67" s="99">
        <v>11.7</v>
      </c>
      <c r="E67" s="99">
        <v>11.1</v>
      </c>
      <c r="F67" s="99">
        <v>11.5</v>
      </c>
      <c r="G67" s="99">
        <v>15.2</v>
      </c>
      <c r="H67" s="99">
        <v>18.2</v>
      </c>
      <c r="I67" s="61">
        <f t="shared" si="0"/>
        <v>284</v>
      </c>
      <c r="J67" s="45">
        <f t="shared" si="12"/>
        <v>18.210000000000019</v>
      </c>
      <c r="K67" s="61">
        <f t="shared" si="2"/>
        <v>283</v>
      </c>
      <c r="L67" s="45">
        <f t="shared" si="11"/>
        <v>18.22000000000002</v>
      </c>
      <c r="M67" s="61">
        <f t="shared" si="3"/>
        <v>282</v>
      </c>
      <c r="N67" s="45">
        <f t="shared" si="13"/>
        <v>18.230000000000018</v>
      </c>
      <c r="O67" s="61">
        <f t="shared" si="4"/>
        <v>281</v>
      </c>
      <c r="P67" s="45">
        <f t="shared" si="14"/>
        <v>18.24000000000002</v>
      </c>
      <c r="Q67" s="61">
        <f t="shared" si="5"/>
        <v>280</v>
      </c>
      <c r="R67" s="45">
        <f t="shared" si="15"/>
        <v>18.250000000000021</v>
      </c>
      <c r="S67" s="61">
        <f t="shared" si="6"/>
        <v>280</v>
      </c>
      <c r="T67" s="45">
        <f t="shared" si="16"/>
        <v>18.260000000000019</v>
      </c>
      <c r="U67" s="61">
        <f t="shared" si="7"/>
        <v>279</v>
      </c>
      <c r="V67" s="45">
        <f t="shared" si="17"/>
        <v>18.270000000000021</v>
      </c>
      <c r="W67" s="61">
        <f t="shared" si="8"/>
        <v>278</v>
      </c>
      <c r="X67" s="45">
        <f t="shared" si="18"/>
        <v>18.280000000000019</v>
      </c>
      <c r="Y67" s="61">
        <f t="shared" si="9"/>
        <v>277</v>
      </c>
      <c r="Z67" s="45">
        <f t="shared" si="19"/>
        <v>18.29000000000002</v>
      </c>
      <c r="AA67" s="62">
        <f t="shared" si="10"/>
        <v>276</v>
      </c>
    </row>
    <row r="68" spans="1:27" ht="18">
      <c r="A68" s="99">
        <v>12.2</v>
      </c>
      <c r="B68" s="99">
        <v>12</v>
      </c>
      <c r="C68" s="99">
        <v>11.8</v>
      </c>
      <c r="D68" s="99">
        <v>11.8</v>
      </c>
      <c r="E68" s="99">
        <v>11.2</v>
      </c>
      <c r="F68" s="99">
        <v>11.6</v>
      </c>
      <c r="G68" s="99">
        <v>15.3</v>
      </c>
      <c r="H68" s="99">
        <v>18.3</v>
      </c>
      <c r="I68" s="61">
        <f t="shared" si="0"/>
        <v>275</v>
      </c>
      <c r="J68" s="45">
        <f t="shared" si="12"/>
        <v>18.31000000000002</v>
      </c>
      <c r="K68" s="61">
        <f t="shared" si="2"/>
        <v>274</v>
      </c>
      <c r="L68" s="45">
        <f t="shared" si="11"/>
        <v>18.320000000000022</v>
      </c>
      <c r="M68" s="61">
        <f t="shared" si="3"/>
        <v>273</v>
      </c>
      <c r="N68" s="45">
        <f t="shared" si="13"/>
        <v>18.33000000000002</v>
      </c>
      <c r="O68" s="61">
        <f t="shared" si="4"/>
        <v>272</v>
      </c>
      <c r="P68" s="45">
        <f t="shared" si="14"/>
        <v>18.340000000000021</v>
      </c>
      <c r="Q68" s="61">
        <f t="shared" si="5"/>
        <v>271</v>
      </c>
      <c r="R68" s="45">
        <f t="shared" si="15"/>
        <v>18.350000000000023</v>
      </c>
      <c r="S68" s="61">
        <f t="shared" si="6"/>
        <v>270</v>
      </c>
      <c r="T68" s="45">
        <f t="shared" si="16"/>
        <v>18.360000000000021</v>
      </c>
      <c r="U68" s="61">
        <f t="shared" si="7"/>
        <v>269</v>
      </c>
      <c r="V68" s="45">
        <f t="shared" si="17"/>
        <v>18.370000000000022</v>
      </c>
      <c r="W68" s="61">
        <f t="shared" si="8"/>
        <v>268</v>
      </c>
      <c r="X68" s="45">
        <f t="shared" si="18"/>
        <v>18.38000000000002</v>
      </c>
      <c r="Y68" s="61">
        <f t="shared" si="9"/>
        <v>267</v>
      </c>
      <c r="Z68" s="45">
        <f t="shared" si="19"/>
        <v>18.390000000000022</v>
      </c>
      <c r="AA68" s="62">
        <f t="shared" si="10"/>
        <v>266</v>
      </c>
    </row>
    <row r="69" spans="1:27" ht="18">
      <c r="A69" s="99">
        <v>12.3</v>
      </c>
      <c r="B69" s="99">
        <v>12.1</v>
      </c>
      <c r="C69" s="99">
        <v>11.9</v>
      </c>
      <c r="D69" s="99">
        <v>11.9</v>
      </c>
      <c r="E69" s="99">
        <v>11.3</v>
      </c>
      <c r="F69" s="99">
        <v>11.7</v>
      </c>
      <c r="G69" s="99">
        <v>15.4</v>
      </c>
      <c r="H69" s="99">
        <v>18.399999999999999</v>
      </c>
      <c r="I69" s="61">
        <f t="shared" si="0"/>
        <v>265</v>
      </c>
      <c r="J69" s="45">
        <f t="shared" si="12"/>
        <v>18.410000000000021</v>
      </c>
      <c r="K69" s="61">
        <f t="shared" si="2"/>
        <v>265</v>
      </c>
      <c r="L69" s="45">
        <f t="shared" si="11"/>
        <v>18.420000000000023</v>
      </c>
      <c r="M69" s="61">
        <f t="shared" si="3"/>
        <v>264</v>
      </c>
      <c r="N69" s="45">
        <f t="shared" si="13"/>
        <v>18.430000000000021</v>
      </c>
      <c r="O69" s="61">
        <f t="shared" si="4"/>
        <v>263</v>
      </c>
      <c r="P69" s="45">
        <f t="shared" si="14"/>
        <v>18.440000000000023</v>
      </c>
      <c r="Q69" s="61">
        <f t="shared" si="5"/>
        <v>262</v>
      </c>
      <c r="R69" s="45">
        <f t="shared" si="15"/>
        <v>18.450000000000024</v>
      </c>
      <c r="S69" s="61">
        <f t="shared" si="6"/>
        <v>261</v>
      </c>
      <c r="T69" s="45">
        <f t="shared" si="16"/>
        <v>18.460000000000022</v>
      </c>
      <c r="U69" s="61">
        <f t="shared" si="7"/>
        <v>260</v>
      </c>
      <c r="V69" s="45">
        <f t="shared" si="17"/>
        <v>18.470000000000024</v>
      </c>
      <c r="W69" s="61">
        <f t="shared" si="8"/>
        <v>259</v>
      </c>
      <c r="X69" s="45">
        <f t="shared" si="18"/>
        <v>18.480000000000022</v>
      </c>
      <c r="Y69" s="61">
        <f t="shared" si="9"/>
        <v>258</v>
      </c>
      <c r="Z69" s="45">
        <f t="shared" si="19"/>
        <v>18.490000000000023</v>
      </c>
      <c r="AA69" s="62">
        <f t="shared" si="10"/>
        <v>258</v>
      </c>
    </row>
    <row r="70" spans="1:27" ht="18">
      <c r="A70" s="99">
        <v>12.4</v>
      </c>
      <c r="B70" s="99">
        <v>12.2</v>
      </c>
      <c r="C70" s="99">
        <v>12</v>
      </c>
      <c r="D70" s="99">
        <v>12</v>
      </c>
      <c r="E70" s="99">
        <v>11.4</v>
      </c>
      <c r="F70" s="99">
        <v>11.8</v>
      </c>
      <c r="G70" s="99">
        <v>15.5</v>
      </c>
      <c r="H70" s="99">
        <v>18.5</v>
      </c>
      <c r="I70" s="61">
        <f t="shared" si="0"/>
        <v>257</v>
      </c>
      <c r="J70" s="45">
        <f t="shared" si="12"/>
        <v>18.510000000000023</v>
      </c>
      <c r="K70" s="61">
        <f t="shared" si="2"/>
        <v>256</v>
      </c>
      <c r="L70" s="45">
        <f t="shared" si="11"/>
        <v>18.520000000000024</v>
      </c>
      <c r="M70" s="61">
        <f t="shared" si="3"/>
        <v>255</v>
      </c>
      <c r="N70" s="45">
        <f t="shared" si="13"/>
        <v>18.530000000000022</v>
      </c>
      <c r="O70" s="61">
        <f t="shared" si="4"/>
        <v>254</v>
      </c>
      <c r="P70" s="45">
        <f t="shared" si="14"/>
        <v>18.540000000000024</v>
      </c>
      <c r="Q70" s="61">
        <f t="shared" si="5"/>
        <v>253</v>
      </c>
      <c r="R70" s="45">
        <f t="shared" si="15"/>
        <v>18.550000000000026</v>
      </c>
      <c r="S70" s="61">
        <f t="shared" si="6"/>
        <v>252</v>
      </c>
      <c r="T70" s="45">
        <f t="shared" si="16"/>
        <v>18.560000000000024</v>
      </c>
      <c r="U70" s="61">
        <f t="shared" si="7"/>
        <v>252</v>
      </c>
      <c r="V70" s="45">
        <f t="shared" si="17"/>
        <v>18.570000000000025</v>
      </c>
      <c r="W70" s="61">
        <f t="shared" si="8"/>
        <v>251</v>
      </c>
      <c r="X70" s="45">
        <f t="shared" si="18"/>
        <v>18.580000000000023</v>
      </c>
      <c r="Y70" s="61">
        <f t="shared" si="9"/>
        <v>250</v>
      </c>
      <c r="Z70" s="45">
        <f t="shared" si="19"/>
        <v>18.590000000000025</v>
      </c>
      <c r="AA70" s="62">
        <f t="shared" si="10"/>
        <v>249</v>
      </c>
    </row>
    <row r="71" spans="1:27" ht="18">
      <c r="A71" s="99">
        <v>12.5</v>
      </c>
      <c r="B71" s="99">
        <v>12.3</v>
      </c>
      <c r="C71" s="99">
        <v>12.1</v>
      </c>
      <c r="D71" s="99">
        <v>12.1</v>
      </c>
      <c r="E71" s="99">
        <v>11.5</v>
      </c>
      <c r="F71" s="99">
        <v>11.9</v>
      </c>
      <c r="G71" s="99">
        <v>15.6</v>
      </c>
      <c r="H71" s="99">
        <v>18.600000000000001</v>
      </c>
      <c r="I71" s="61">
        <f t="shared" si="0"/>
        <v>248</v>
      </c>
      <c r="J71" s="45">
        <f t="shared" si="12"/>
        <v>18.610000000000024</v>
      </c>
      <c r="K71" s="61">
        <f t="shared" si="2"/>
        <v>247</v>
      </c>
      <c r="L71" s="45">
        <f t="shared" si="11"/>
        <v>18.620000000000026</v>
      </c>
      <c r="M71" s="61">
        <f t="shared" si="3"/>
        <v>247</v>
      </c>
      <c r="N71" s="45">
        <f t="shared" si="13"/>
        <v>18.630000000000024</v>
      </c>
      <c r="O71" s="61">
        <f t="shared" si="4"/>
        <v>246</v>
      </c>
      <c r="P71" s="45">
        <f t="shared" si="14"/>
        <v>18.640000000000025</v>
      </c>
      <c r="Q71" s="61">
        <f t="shared" si="5"/>
        <v>245</v>
      </c>
      <c r="R71" s="45">
        <f t="shared" si="15"/>
        <v>18.650000000000027</v>
      </c>
      <c r="S71" s="61">
        <f t="shared" si="6"/>
        <v>244</v>
      </c>
      <c r="T71" s="45">
        <f t="shared" si="16"/>
        <v>18.660000000000025</v>
      </c>
      <c r="U71" s="61">
        <f t="shared" si="7"/>
        <v>243</v>
      </c>
      <c r="V71" s="45">
        <f t="shared" si="17"/>
        <v>18.670000000000027</v>
      </c>
      <c r="W71" s="61">
        <f t="shared" si="8"/>
        <v>243</v>
      </c>
      <c r="X71" s="45">
        <f t="shared" si="18"/>
        <v>18.680000000000025</v>
      </c>
      <c r="Y71" s="61">
        <f t="shared" si="9"/>
        <v>242</v>
      </c>
      <c r="Z71" s="45">
        <f t="shared" si="19"/>
        <v>18.690000000000026</v>
      </c>
      <c r="AA71" s="62">
        <f t="shared" si="10"/>
        <v>241</v>
      </c>
    </row>
    <row r="72" spans="1:27" ht="18">
      <c r="A72" s="99">
        <v>12.6</v>
      </c>
      <c r="B72" s="99">
        <v>12.4</v>
      </c>
      <c r="C72" s="99">
        <v>12.2</v>
      </c>
      <c r="D72" s="99">
        <v>12.2</v>
      </c>
      <c r="E72" s="99">
        <v>11.6</v>
      </c>
      <c r="F72" s="99">
        <v>12</v>
      </c>
      <c r="G72" s="99">
        <v>15.7</v>
      </c>
      <c r="H72" s="99">
        <v>18.7</v>
      </c>
      <c r="I72" s="61">
        <f t="shared" si="0"/>
        <v>240</v>
      </c>
      <c r="J72" s="45">
        <f t="shared" si="12"/>
        <v>18.710000000000026</v>
      </c>
      <c r="K72" s="61">
        <f t="shared" si="2"/>
        <v>239</v>
      </c>
      <c r="L72" s="45">
        <f t="shared" si="11"/>
        <v>18.720000000000027</v>
      </c>
      <c r="M72" s="61">
        <f t="shared" si="3"/>
        <v>239</v>
      </c>
      <c r="N72" s="45">
        <f t="shared" si="13"/>
        <v>18.730000000000025</v>
      </c>
      <c r="O72" s="61">
        <f t="shared" si="4"/>
        <v>238</v>
      </c>
      <c r="P72" s="45">
        <f t="shared" si="14"/>
        <v>18.740000000000027</v>
      </c>
      <c r="Q72" s="61">
        <f t="shared" si="5"/>
        <v>237</v>
      </c>
      <c r="R72" s="45">
        <f t="shared" si="15"/>
        <v>18.750000000000028</v>
      </c>
      <c r="S72" s="61">
        <f t="shared" si="6"/>
        <v>236</v>
      </c>
      <c r="T72" s="45">
        <f t="shared" si="16"/>
        <v>18.760000000000026</v>
      </c>
      <c r="U72" s="61">
        <f t="shared" si="7"/>
        <v>236</v>
      </c>
      <c r="V72" s="45">
        <f t="shared" si="17"/>
        <v>18.770000000000028</v>
      </c>
      <c r="W72" s="61">
        <f t="shared" si="8"/>
        <v>235</v>
      </c>
      <c r="X72" s="45">
        <f t="shared" si="18"/>
        <v>18.780000000000026</v>
      </c>
      <c r="Y72" s="61">
        <f t="shared" si="9"/>
        <v>234</v>
      </c>
      <c r="Z72" s="45">
        <f t="shared" si="19"/>
        <v>18.790000000000028</v>
      </c>
      <c r="AA72" s="62">
        <f t="shared" si="10"/>
        <v>233</v>
      </c>
    </row>
    <row r="73" spans="1:27" ht="18">
      <c r="A73" s="99">
        <v>12.7</v>
      </c>
      <c r="B73" s="99">
        <v>12.5</v>
      </c>
      <c r="C73" s="99">
        <v>12.3</v>
      </c>
      <c r="D73" s="99">
        <v>12.3</v>
      </c>
      <c r="E73" s="99">
        <v>11.7</v>
      </c>
      <c r="F73" s="99">
        <v>12.1</v>
      </c>
      <c r="G73" s="99">
        <v>15.8</v>
      </c>
      <c r="H73" s="99">
        <v>18.8</v>
      </c>
      <c r="I73" s="61">
        <f t="shared" si="0"/>
        <v>233</v>
      </c>
      <c r="J73" s="45">
        <f t="shared" si="12"/>
        <v>18.810000000000027</v>
      </c>
      <c r="K73" s="61">
        <f t="shared" si="2"/>
        <v>232</v>
      </c>
      <c r="L73" s="45">
        <f t="shared" si="11"/>
        <v>18.820000000000029</v>
      </c>
      <c r="M73" s="61">
        <f t="shared" si="3"/>
        <v>231</v>
      </c>
      <c r="N73" s="45">
        <f t="shared" si="13"/>
        <v>18.830000000000027</v>
      </c>
      <c r="O73" s="61">
        <f t="shared" si="4"/>
        <v>230</v>
      </c>
      <c r="P73" s="45">
        <f t="shared" si="14"/>
        <v>18.840000000000028</v>
      </c>
      <c r="Q73" s="61">
        <f t="shared" si="5"/>
        <v>230</v>
      </c>
      <c r="R73" s="45">
        <f t="shared" si="15"/>
        <v>18.85000000000003</v>
      </c>
      <c r="S73" s="61">
        <f t="shared" si="6"/>
        <v>229</v>
      </c>
      <c r="T73" s="45">
        <f t="shared" si="16"/>
        <v>18.860000000000028</v>
      </c>
      <c r="U73" s="61">
        <f t="shared" si="7"/>
        <v>228</v>
      </c>
      <c r="V73" s="45">
        <f t="shared" si="17"/>
        <v>18.870000000000029</v>
      </c>
      <c r="W73" s="61">
        <f t="shared" si="8"/>
        <v>227</v>
      </c>
      <c r="X73" s="45">
        <f t="shared" si="18"/>
        <v>18.880000000000027</v>
      </c>
      <c r="Y73" s="61">
        <f t="shared" si="9"/>
        <v>227</v>
      </c>
      <c r="Z73" s="45">
        <f t="shared" si="19"/>
        <v>18.890000000000029</v>
      </c>
      <c r="AA73" s="62">
        <f t="shared" si="10"/>
        <v>226</v>
      </c>
    </row>
    <row r="74" spans="1:27" ht="18">
      <c r="A74" s="99">
        <v>12.8</v>
      </c>
      <c r="B74" s="99">
        <v>12.6</v>
      </c>
      <c r="C74" s="99">
        <v>12.4</v>
      </c>
      <c r="D74" s="99">
        <v>12.4</v>
      </c>
      <c r="E74" s="99">
        <v>11.8</v>
      </c>
      <c r="F74" s="99">
        <v>12.2</v>
      </c>
      <c r="G74" s="99">
        <v>15.9</v>
      </c>
      <c r="H74" s="99">
        <v>18.899999999999999</v>
      </c>
      <c r="I74" s="61">
        <f t="shared" si="0"/>
        <v>225</v>
      </c>
      <c r="J74" s="45">
        <f t="shared" si="12"/>
        <v>18.910000000000029</v>
      </c>
      <c r="K74" s="61">
        <f t="shared" si="2"/>
        <v>225</v>
      </c>
      <c r="L74" s="45">
        <f t="shared" si="11"/>
        <v>18.92000000000003</v>
      </c>
      <c r="M74" s="61">
        <f t="shared" si="3"/>
        <v>224</v>
      </c>
      <c r="N74" s="45">
        <f t="shared" si="13"/>
        <v>18.930000000000028</v>
      </c>
      <c r="O74" s="61">
        <f t="shared" si="4"/>
        <v>223</v>
      </c>
      <c r="P74" s="45">
        <f t="shared" si="14"/>
        <v>18.94000000000003</v>
      </c>
      <c r="Q74" s="61">
        <f t="shared" si="5"/>
        <v>222</v>
      </c>
      <c r="R74" s="45">
        <f t="shared" si="15"/>
        <v>18.950000000000031</v>
      </c>
      <c r="S74" s="61">
        <f t="shared" si="6"/>
        <v>222</v>
      </c>
      <c r="T74" s="45">
        <f t="shared" si="16"/>
        <v>18.960000000000029</v>
      </c>
      <c r="U74" s="61">
        <f t="shared" si="7"/>
        <v>221</v>
      </c>
      <c r="V74" s="45">
        <f t="shared" si="17"/>
        <v>18.970000000000031</v>
      </c>
      <c r="W74" s="61">
        <f t="shared" si="8"/>
        <v>220</v>
      </c>
      <c r="X74" s="45">
        <f t="shared" si="18"/>
        <v>18.980000000000029</v>
      </c>
      <c r="Y74" s="61">
        <f t="shared" si="9"/>
        <v>220</v>
      </c>
      <c r="Z74" s="45">
        <f t="shared" si="19"/>
        <v>18.99000000000003</v>
      </c>
      <c r="AA74" s="62">
        <f t="shared" si="10"/>
        <v>219</v>
      </c>
    </row>
    <row r="75" spans="1:27" ht="18">
      <c r="A75" s="99">
        <v>12.9</v>
      </c>
      <c r="B75" s="99">
        <v>12.7</v>
      </c>
      <c r="C75" s="99">
        <v>12.5</v>
      </c>
      <c r="D75" s="99">
        <v>12.5</v>
      </c>
      <c r="E75" s="99">
        <v>11.9</v>
      </c>
      <c r="F75" s="99">
        <v>12.3</v>
      </c>
      <c r="G75" s="99">
        <v>16</v>
      </c>
      <c r="H75" s="99">
        <v>19</v>
      </c>
      <c r="I75" s="61">
        <f t="shared" ref="I75:I138" si="20">IF(H75&gt;0,INT(1085000*EXP(-0.46944*H75)+73.61),0)</f>
        <v>218</v>
      </c>
      <c r="J75" s="45">
        <f t="shared" si="12"/>
        <v>19.01000000000003</v>
      </c>
      <c r="K75" s="61">
        <f t="shared" ref="K75:K138" si="21">IF(J75&gt;0,INT(1085000*EXP(-0.46944*J75)+73.61),0)</f>
        <v>218</v>
      </c>
      <c r="L75" s="45">
        <f t="shared" si="11"/>
        <v>19.020000000000032</v>
      </c>
      <c r="M75" s="61">
        <f t="shared" ref="M75:M138" si="22">IF(L75&gt;0,INT(1085000*EXP(-0.46944*L75)+73.61),0)</f>
        <v>217</v>
      </c>
      <c r="N75" s="45">
        <f t="shared" si="13"/>
        <v>19.03000000000003</v>
      </c>
      <c r="O75" s="61">
        <f t="shared" ref="O75:O138" si="23">IF(N75&gt;0,INT(1085000*EXP(-0.46944*N75)+73.61),0)</f>
        <v>216</v>
      </c>
      <c r="P75" s="45">
        <f t="shared" si="14"/>
        <v>19.040000000000031</v>
      </c>
      <c r="Q75" s="61">
        <f t="shared" ref="Q75:Q138" si="24">IF(P75&gt;0,INT(1085000*EXP(-0.46944*P75)+73.61),0)</f>
        <v>216</v>
      </c>
      <c r="R75" s="45">
        <f t="shared" si="15"/>
        <v>19.050000000000033</v>
      </c>
      <c r="S75" s="61">
        <f t="shared" ref="S75:S138" si="25">IF(R75&gt;0,INT(1085000*EXP(-0.46944*R75)+73.61),0)</f>
        <v>215</v>
      </c>
      <c r="T75" s="45">
        <f t="shared" si="16"/>
        <v>19.060000000000031</v>
      </c>
      <c r="U75" s="61">
        <f t="shared" ref="U75:U138" si="26">IF(T75&gt;0,INT(1085000*EXP(-0.46944*T75)+73.61),0)</f>
        <v>214</v>
      </c>
      <c r="V75" s="45">
        <f t="shared" si="17"/>
        <v>19.070000000000032</v>
      </c>
      <c r="W75" s="61">
        <f t="shared" ref="W75:W138" si="27">IF(V75&gt;0,INT(1085000*EXP(-0.46944*V75)+73.61),0)</f>
        <v>214</v>
      </c>
      <c r="X75" s="45">
        <f t="shared" si="18"/>
        <v>19.08000000000003</v>
      </c>
      <c r="Y75" s="61">
        <f t="shared" ref="Y75:Y138" si="28">IF(X75&gt;0,INT(1085000*EXP(-0.46944*X75)+73.61),0)</f>
        <v>213</v>
      </c>
      <c r="Z75" s="45">
        <f t="shared" si="19"/>
        <v>19.090000000000032</v>
      </c>
      <c r="AA75" s="62">
        <f t="shared" ref="AA75:AA138" si="29">IF(Z75&gt;0,INT(1085000*EXP(-0.46944*Z75)+73.61),0)</f>
        <v>212</v>
      </c>
    </row>
    <row r="76" spans="1:27" ht="18">
      <c r="A76" s="99">
        <v>13</v>
      </c>
      <c r="B76" s="99">
        <v>12.8</v>
      </c>
      <c r="C76" s="99">
        <v>12.6</v>
      </c>
      <c r="D76" s="99">
        <v>12.6</v>
      </c>
      <c r="E76" s="99">
        <v>12</v>
      </c>
      <c r="F76" s="99">
        <v>12.4</v>
      </c>
      <c r="G76" s="99">
        <v>16.100000000000001</v>
      </c>
      <c r="H76" s="99">
        <v>19.100000000000001</v>
      </c>
      <c r="I76" s="61">
        <f t="shared" si="20"/>
        <v>212</v>
      </c>
      <c r="J76" s="45">
        <f t="shared" si="12"/>
        <v>19.110000000000031</v>
      </c>
      <c r="K76" s="61">
        <f t="shared" si="21"/>
        <v>211</v>
      </c>
      <c r="L76" s="45">
        <f t="shared" si="11"/>
        <v>19.120000000000033</v>
      </c>
      <c r="M76" s="61">
        <f t="shared" si="22"/>
        <v>210</v>
      </c>
      <c r="N76" s="45">
        <f t="shared" si="13"/>
        <v>19.130000000000031</v>
      </c>
      <c r="O76" s="61">
        <f t="shared" si="23"/>
        <v>210</v>
      </c>
      <c r="P76" s="45">
        <f t="shared" si="14"/>
        <v>19.140000000000033</v>
      </c>
      <c r="Q76" s="61">
        <f t="shared" si="24"/>
        <v>209</v>
      </c>
      <c r="R76" s="45">
        <f t="shared" si="15"/>
        <v>19.150000000000034</v>
      </c>
      <c r="S76" s="61">
        <f t="shared" si="25"/>
        <v>208</v>
      </c>
      <c r="T76" s="45">
        <f t="shared" si="16"/>
        <v>19.160000000000032</v>
      </c>
      <c r="U76" s="61">
        <f t="shared" si="26"/>
        <v>208</v>
      </c>
      <c r="V76" s="45">
        <f t="shared" si="17"/>
        <v>19.170000000000034</v>
      </c>
      <c r="W76" s="61">
        <f t="shared" si="27"/>
        <v>207</v>
      </c>
      <c r="X76" s="45">
        <f t="shared" si="18"/>
        <v>19.180000000000032</v>
      </c>
      <c r="Y76" s="61">
        <f t="shared" si="28"/>
        <v>206</v>
      </c>
      <c r="Z76" s="45">
        <f t="shared" si="19"/>
        <v>19.190000000000033</v>
      </c>
      <c r="AA76" s="62">
        <f t="shared" si="29"/>
        <v>206</v>
      </c>
    </row>
    <row r="77" spans="1:27" ht="18">
      <c r="A77" s="99">
        <v>13.1</v>
      </c>
      <c r="B77" s="99">
        <v>12.9</v>
      </c>
      <c r="C77" s="99">
        <v>12.7</v>
      </c>
      <c r="D77" s="99">
        <v>12.7</v>
      </c>
      <c r="E77" s="99">
        <v>12.1</v>
      </c>
      <c r="F77" s="99">
        <v>12.5</v>
      </c>
      <c r="G77" s="99">
        <v>16.2</v>
      </c>
      <c r="H77" s="99">
        <v>19.2</v>
      </c>
      <c r="I77" s="61">
        <f t="shared" si="20"/>
        <v>205</v>
      </c>
      <c r="J77" s="45">
        <f t="shared" si="12"/>
        <v>19.210000000000033</v>
      </c>
      <c r="K77" s="61">
        <f t="shared" si="21"/>
        <v>205</v>
      </c>
      <c r="L77" s="45">
        <f t="shared" si="11"/>
        <v>19.220000000000034</v>
      </c>
      <c r="M77" s="61">
        <f t="shared" si="22"/>
        <v>204</v>
      </c>
      <c r="N77" s="45">
        <f t="shared" si="13"/>
        <v>19.230000000000032</v>
      </c>
      <c r="O77" s="61">
        <f t="shared" si="23"/>
        <v>203</v>
      </c>
      <c r="P77" s="45">
        <f t="shared" si="14"/>
        <v>19.240000000000034</v>
      </c>
      <c r="Q77" s="61">
        <f t="shared" si="24"/>
        <v>203</v>
      </c>
      <c r="R77" s="45">
        <f t="shared" si="15"/>
        <v>19.250000000000036</v>
      </c>
      <c r="S77" s="61">
        <f t="shared" si="25"/>
        <v>202</v>
      </c>
      <c r="T77" s="45">
        <f t="shared" si="16"/>
        <v>19.260000000000034</v>
      </c>
      <c r="U77" s="61">
        <f t="shared" si="26"/>
        <v>202</v>
      </c>
      <c r="V77" s="45">
        <f t="shared" si="17"/>
        <v>19.270000000000035</v>
      </c>
      <c r="W77" s="61">
        <f t="shared" si="27"/>
        <v>201</v>
      </c>
      <c r="X77" s="45">
        <f t="shared" si="18"/>
        <v>19.280000000000033</v>
      </c>
      <c r="Y77" s="61">
        <f t="shared" si="28"/>
        <v>200</v>
      </c>
      <c r="Z77" s="45">
        <f t="shared" si="19"/>
        <v>19.290000000000035</v>
      </c>
      <c r="AA77" s="62">
        <f t="shared" si="29"/>
        <v>200</v>
      </c>
    </row>
    <row r="78" spans="1:27" ht="18">
      <c r="A78" s="99">
        <v>13.2</v>
      </c>
      <c r="B78" s="99">
        <v>13</v>
      </c>
      <c r="C78" s="99">
        <v>12.8</v>
      </c>
      <c r="D78" s="99">
        <v>12.8</v>
      </c>
      <c r="E78" s="99">
        <v>12.2</v>
      </c>
      <c r="F78" s="99">
        <v>12.6</v>
      </c>
      <c r="G78" s="99">
        <v>16.3</v>
      </c>
      <c r="H78" s="99">
        <v>19.3</v>
      </c>
      <c r="I78" s="61">
        <f t="shared" si="20"/>
        <v>199</v>
      </c>
      <c r="J78" s="45">
        <f t="shared" si="12"/>
        <v>19.310000000000034</v>
      </c>
      <c r="K78" s="61">
        <f t="shared" si="21"/>
        <v>199</v>
      </c>
      <c r="L78" s="45">
        <f t="shared" si="11"/>
        <v>19.320000000000036</v>
      </c>
      <c r="M78" s="61">
        <f t="shared" si="22"/>
        <v>198</v>
      </c>
      <c r="N78" s="45">
        <f t="shared" si="13"/>
        <v>19.330000000000034</v>
      </c>
      <c r="O78" s="61">
        <f t="shared" si="23"/>
        <v>197</v>
      </c>
      <c r="P78" s="45">
        <f t="shared" si="14"/>
        <v>19.340000000000035</v>
      </c>
      <c r="Q78" s="61">
        <f t="shared" si="24"/>
        <v>197</v>
      </c>
      <c r="R78" s="45">
        <f t="shared" si="15"/>
        <v>19.350000000000037</v>
      </c>
      <c r="S78" s="61">
        <f t="shared" si="25"/>
        <v>196</v>
      </c>
      <c r="T78" s="45">
        <f t="shared" si="16"/>
        <v>19.360000000000035</v>
      </c>
      <c r="U78" s="61">
        <f t="shared" si="26"/>
        <v>196</v>
      </c>
      <c r="V78" s="45">
        <f t="shared" si="17"/>
        <v>19.370000000000037</v>
      </c>
      <c r="W78" s="61">
        <f t="shared" si="27"/>
        <v>195</v>
      </c>
      <c r="X78" s="45">
        <f t="shared" si="18"/>
        <v>19.380000000000035</v>
      </c>
      <c r="Y78" s="61">
        <f t="shared" si="28"/>
        <v>195</v>
      </c>
      <c r="Z78" s="45">
        <f t="shared" si="19"/>
        <v>19.390000000000036</v>
      </c>
      <c r="AA78" s="62">
        <f t="shared" si="29"/>
        <v>194</v>
      </c>
    </row>
    <row r="79" spans="1:27" ht="18">
      <c r="A79" s="99">
        <v>13.3</v>
      </c>
      <c r="B79" s="99">
        <v>13.1</v>
      </c>
      <c r="C79" s="99">
        <v>12.9</v>
      </c>
      <c r="D79" s="99">
        <v>12.9</v>
      </c>
      <c r="E79" s="99">
        <v>12.3</v>
      </c>
      <c r="F79" s="99">
        <v>12.7</v>
      </c>
      <c r="G79" s="99">
        <v>16.399999999999999</v>
      </c>
      <c r="H79" s="99">
        <v>19.399999999999999</v>
      </c>
      <c r="I79" s="61">
        <f t="shared" si="20"/>
        <v>193</v>
      </c>
      <c r="J79" s="45">
        <f t="shared" si="12"/>
        <v>19.410000000000036</v>
      </c>
      <c r="K79" s="61">
        <f t="shared" si="21"/>
        <v>193</v>
      </c>
      <c r="L79" s="45">
        <f t="shared" si="11"/>
        <v>19.420000000000037</v>
      </c>
      <c r="M79" s="61">
        <f t="shared" si="22"/>
        <v>192</v>
      </c>
      <c r="N79" s="45">
        <f t="shared" si="13"/>
        <v>19.430000000000035</v>
      </c>
      <c r="O79" s="61">
        <f t="shared" si="23"/>
        <v>192</v>
      </c>
      <c r="P79" s="45">
        <f t="shared" si="14"/>
        <v>19.440000000000037</v>
      </c>
      <c r="Q79" s="61">
        <f t="shared" si="24"/>
        <v>191</v>
      </c>
      <c r="R79" s="45">
        <f t="shared" si="15"/>
        <v>19.450000000000038</v>
      </c>
      <c r="S79" s="61">
        <f t="shared" si="25"/>
        <v>191</v>
      </c>
      <c r="T79" s="45">
        <f t="shared" si="16"/>
        <v>19.460000000000036</v>
      </c>
      <c r="U79" s="61">
        <f t="shared" si="26"/>
        <v>190</v>
      </c>
      <c r="V79" s="45">
        <f t="shared" si="17"/>
        <v>19.470000000000038</v>
      </c>
      <c r="W79" s="61">
        <f t="shared" si="27"/>
        <v>190</v>
      </c>
      <c r="X79" s="45">
        <f t="shared" si="18"/>
        <v>19.480000000000036</v>
      </c>
      <c r="Y79" s="61">
        <f t="shared" si="28"/>
        <v>189</v>
      </c>
      <c r="Z79" s="45">
        <f t="shared" si="19"/>
        <v>19.490000000000038</v>
      </c>
      <c r="AA79" s="62">
        <f t="shared" si="29"/>
        <v>188</v>
      </c>
    </row>
    <row r="80" spans="1:27" ht="18">
      <c r="A80" s="99">
        <v>13.4</v>
      </c>
      <c r="B80" s="99">
        <v>13.2</v>
      </c>
      <c r="C80" s="99">
        <v>13</v>
      </c>
      <c r="D80" s="99">
        <v>13</v>
      </c>
      <c r="E80" s="99">
        <v>12.4</v>
      </c>
      <c r="F80" s="99">
        <v>12.8</v>
      </c>
      <c r="G80" s="99">
        <v>16.5</v>
      </c>
      <c r="H80" s="99">
        <v>19.5</v>
      </c>
      <c r="I80" s="61">
        <f t="shared" si="20"/>
        <v>188</v>
      </c>
      <c r="J80" s="45">
        <f t="shared" si="12"/>
        <v>19.510000000000037</v>
      </c>
      <c r="K80" s="61">
        <f t="shared" si="21"/>
        <v>187</v>
      </c>
      <c r="L80" s="45">
        <f t="shared" si="11"/>
        <v>19.520000000000039</v>
      </c>
      <c r="M80" s="61">
        <f t="shared" si="22"/>
        <v>187</v>
      </c>
      <c r="N80" s="45">
        <f t="shared" si="13"/>
        <v>19.530000000000037</v>
      </c>
      <c r="O80" s="61">
        <f t="shared" si="23"/>
        <v>186</v>
      </c>
      <c r="P80" s="45">
        <f t="shared" si="14"/>
        <v>19.540000000000038</v>
      </c>
      <c r="Q80" s="61">
        <f t="shared" si="24"/>
        <v>186</v>
      </c>
      <c r="R80" s="45">
        <f t="shared" si="15"/>
        <v>19.55000000000004</v>
      </c>
      <c r="S80" s="61">
        <f t="shared" si="25"/>
        <v>185</v>
      </c>
      <c r="T80" s="45">
        <f t="shared" si="16"/>
        <v>19.560000000000038</v>
      </c>
      <c r="U80" s="61">
        <f t="shared" si="26"/>
        <v>185</v>
      </c>
      <c r="V80" s="45">
        <f t="shared" si="17"/>
        <v>19.570000000000039</v>
      </c>
      <c r="W80" s="61">
        <f t="shared" si="27"/>
        <v>184</v>
      </c>
      <c r="X80" s="45">
        <f t="shared" si="18"/>
        <v>19.580000000000037</v>
      </c>
      <c r="Y80" s="61">
        <f t="shared" si="28"/>
        <v>184</v>
      </c>
      <c r="Z80" s="45">
        <f t="shared" si="19"/>
        <v>19.590000000000039</v>
      </c>
      <c r="AA80" s="62">
        <f t="shared" si="29"/>
        <v>183</v>
      </c>
    </row>
    <row r="81" spans="1:27" ht="18">
      <c r="A81" s="99">
        <v>13.5</v>
      </c>
      <c r="B81" s="99">
        <v>13.3</v>
      </c>
      <c r="C81" s="99">
        <v>13.1</v>
      </c>
      <c r="D81" s="99">
        <v>13.1</v>
      </c>
      <c r="E81" s="99">
        <v>12.5</v>
      </c>
      <c r="F81" s="99">
        <v>12.9</v>
      </c>
      <c r="G81" s="99">
        <v>16.600000000000001</v>
      </c>
      <c r="H81" s="99">
        <v>19.600000000000001</v>
      </c>
      <c r="I81" s="61">
        <f t="shared" si="20"/>
        <v>183</v>
      </c>
      <c r="J81" s="45">
        <f t="shared" si="12"/>
        <v>19.610000000000039</v>
      </c>
      <c r="K81" s="61">
        <f t="shared" si="21"/>
        <v>182</v>
      </c>
      <c r="L81" s="45">
        <f t="shared" si="11"/>
        <v>19.62000000000004</v>
      </c>
      <c r="M81" s="61">
        <f t="shared" si="22"/>
        <v>182</v>
      </c>
      <c r="N81" s="45">
        <f t="shared" si="13"/>
        <v>19.630000000000038</v>
      </c>
      <c r="O81" s="61">
        <f t="shared" si="23"/>
        <v>181</v>
      </c>
      <c r="P81" s="45">
        <f t="shared" si="14"/>
        <v>19.64000000000004</v>
      </c>
      <c r="Q81" s="61">
        <f t="shared" si="24"/>
        <v>181</v>
      </c>
      <c r="R81" s="45">
        <f t="shared" si="15"/>
        <v>19.650000000000041</v>
      </c>
      <c r="S81" s="61">
        <f t="shared" si="25"/>
        <v>180</v>
      </c>
      <c r="T81" s="45">
        <f t="shared" si="16"/>
        <v>19.660000000000039</v>
      </c>
      <c r="U81" s="61">
        <f t="shared" si="26"/>
        <v>180</v>
      </c>
      <c r="V81" s="45">
        <f t="shared" si="17"/>
        <v>19.670000000000041</v>
      </c>
      <c r="W81" s="61">
        <f t="shared" si="27"/>
        <v>179</v>
      </c>
      <c r="X81" s="45">
        <f t="shared" si="18"/>
        <v>19.680000000000039</v>
      </c>
      <c r="Y81" s="61">
        <f t="shared" si="28"/>
        <v>179</v>
      </c>
      <c r="Z81" s="45">
        <f t="shared" si="19"/>
        <v>19.69000000000004</v>
      </c>
      <c r="AA81" s="62">
        <f t="shared" si="29"/>
        <v>178</v>
      </c>
    </row>
    <row r="82" spans="1:27" ht="18">
      <c r="A82" s="99">
        <v>13.6</v>
      </c>
      <c r="B82" s="99">
        <v>13.4</v>
      </c>
      <c r="C82" s="99">
        <v>13.2</v>
      </c>
      <c r="D82" s="99">
        <v>13.2</v>
      </c>
      <c r="E82" s="99">
        <v>12.6</v>
      </c>
      <c r="F82" s="99">
        <v>13</v>
      </c>
      <c r="G82" s="99">
        <v>16.7</v>
      </c>
      <c r="H82" s="99">
        <v>19.7</v>
      </c>
      <c r="I82" s="61">
        <f t="shared" si="20"/>
        <v>178</v>
      </c>
      <c r="J82" s="45">
        <f t="shared" si="12"/>
        <v>19.71000000000004</v>
      </c>
      <c r="K82" s="61">
        <f t="shared" si="21"/>
        <v>177</v>
      </c>
      <c r="L82" s="45">
        <f t="shared" si="11"/>
        <v>19.720000000000041</v>
      </c>
      <c r="M82" s="61">
        <f t="shared" si="22"/>
        <v>177</v>
      </c>
      <c r="N82" s="45">
        <f t="shared" si="13"/>
        <v>19.73000000000004</v>
      </c>
      <c r="O82" s="61">
        <f t="shared" si="23"/>
        <v>176</v>
      </c>
      <c r="P82" s="45">
        <f t="shared" si="14"/>
        <v>19.740000000000041</v>
      </c>
      <c r="Q82" s="61">
        <f t="shared" si="24"/>
        <v>176</v>
      </c>
      <c r="R82" s="45">
        <f t="shared" si="15"/>
        <v>19.750000000000043</v>
      </c>
      <c r="S82" s="61">
        <f t="shared" si="25"/>
        <v>175</v>
      </c>
      <c r="T82" s="45">
        <f t="shared" si="16"/>
        <v>19.760000000000041</v>
      </c>
      <c r="U82" s="61">
        <f t="shared" si="26"/>
        <v>175</v>
      </c>
      <c r="V82" s="45">
        <f t="shared" si="17"/>
        <v>19.770000000000042</v>
      </c>
      <c r="W82" s="61">
        <f t="shared" si="27"/>
        <v>174</v>
      </c>
      <c r="X82" s="45">
        <f t="shared" si="18"/>
        <v>19.78000000000004</v>
      </c>
      <c r="Y82" s="61">
        <f t="shared" si="28"/>
        <v>174</v>
      </c>
      <c r="Z82" s="45">
        <f t="shared" si="19"/>
        <v>19.790000000000042</v>
      </c>
      <c r="AA82" s="62">
        <f t="shared" si="29"/>
        <v>173</v>
      </c>
    </row>
    <row r="83" spans="1:27" ht="18">
      <c r="A83" s="99">
        <v>13.7</v>
      </c>
      <c r="B83" s="99">
        <v>13.5</v>
      </c>
      <c r="C83" s="99">
        <v>13.3</v>
      </c>
      <c r="D83" s="99">
        <v>13.3</v>
      </c>
      <c r="E83" s="99">
        <v>12.7</v>
      </c>
      <c r="F83" s="99">
        <v>13.1</v>
      </c>
      <c r="G83" s="99">
        <v>16.8</v>
      </c>
      <c r="H83" s="99">
        <v>19.8</v>
      </c>
      <c r="I83" s="61">
        <f t="shared" si="20"/>
        <v>173</v>
      </c>
      <c r="J83" s="45">
        <f t="shared" si="12"/>
        <v>19.810000000000041</v>
      </c>
      <c r="K83" s="61">
        <f t="shared" si="21"/>
        <v>172</v>
      </c>
      <c r="L83" s="45">
        <f t="shared" si="11"/>
        <v>19.820000000000043</v>
      </c>
      <c r="M83" s="61">
        <f t="shared" si="22"/>
        <v>172</v>
      </c>
      <c r="N83" s="45">
        <f t="shared" si="13"/>
        <v>19.830000000000041</v>
      </c>
      <c r="O83" s="61">
        <f t="shared" si="23"/>
        <v>171</v>
      </c>
      <c r="P83" s="45">
        <f t="shared" si="14"/>
        <v>19.840000000000042</v>
      </c>
      <c r="Q83" s="61">
        <f t="shared" si="24"/>
        <v>171</v>
      </c>
      <c r="R83" s="45">
        <f t="shared" si="15"/>
        <v>19.850000000000044</v>
      </c>
      <c r="S83" s="61">
        <f t="shared" si="25"/>
        <v>170</v>
      </c>
      <c r="T83" s="45">
        <f t="shared" si="16"/>
        <v>19.860000000000042</v>
      </c>
      <c r="U83" s="61">
        <f t="shared" si="26"/>
        <v>170</v>
      </c>
      <c r="V83" s="45">
        <f t="shared" si="17"/>
        <v>19.870000000000044</v>
      </c>
      <c r="W83" s="61">
        <f t="shared" si="27"/>
        <v>170</v>
      </c>
      <c r="X83" s="45">
        <f t="shared" si="18"/>
        <v>19.880000000000042</v>
      </c>
      <c r="Y83" s="61">
        <f t="shared" si="28"/>
        <v>169</v>
      </c>
      <c r="Z83" s="45">
        <f t="shared" si="19"/>
        <v>19.890000000000043</v>
      </c>
      <c r="AA83" s="62">
        <f t="shared" si="29"/>
        <v>169</v>
      </c>
    </row>
    <row r="84" spans="1:27" ht="18">
      <c r="A84" s="99">
        <v>13.8</v>
      </c>
      <c r="B84" s="99">
        <v>13.6</v>
      </c>
      <c r="C84" s="99">
        <v>13.4</v>
      </c>
      <c r="D84" s="99">
        <v>13.4</v>
      </c>
      <c r="E84" s="99">
        <v>12.8</v>
      </c>
      <c r="F84" s="99">
        <v>13.2</v>
      </c>
      <c r="G84" s="99">
        <v>16.899999999999999</v>
      </c>
      <c r="H84" s="99">
        <v>19.899999999999999</v>
      </c>
      <c r="I84" s="61">
        <f t="shared" si="20"/>
        <v>168</v>
      </c>
      <c r="J84" s="45">
        <f t="shared" si="12"/>
        <v>19.910000000000043</v>
      </c>
      <c r="K84" s="61">
        <f t="shared" si="21"/>
        <v>168</v>
      </c>
      <c r="L84" s="45">
        <f t="shared" si="11"/>
        <v>19.920000000000044</v>
      </c>
      <c r="M84" s="61">
        <f t="shared" si="22"/>
        <v>167</v>
      </c>
      <c r="N84" s="45">
        <f t="shared" si="13"/>
        <v>19.930000000000042</v>
      </c>
      <c r="O84" s="61">
        <f t="shared" si="23"/>
        <v>167</v>
      </c>
      <c r="P84" s="45">
        <f t="shared" si="14"/>
        <v>19.940000000000044</v>
      </c>
      <c r="Q84" s="61">
        <f t="shared" si="24"/>
        <v>166</v>
      </c>
      <c r="R84" s="45">
        <f t="shared" si="15"/>
        <v>19.950000000000045</v>
      </c>
      <c r="S84" s="61">
        <f t="shared" si="25"/>
        <v>166</v>
      </c>
      <c r="T84" s="45">
        <f t="shared" si="16"/>
        <v>19.960000000000043</v>
      </c>
      <c r="U84" s="61">
        <f t="shared" si="26"/>
        <v>166</v>
      </c>
      <c r="V84" s="45">
        <f t="shared" si="17"/>
        <v>19.970000000000045</v>
      </c>
      <c r="W84" s="61">
        <f t="shared" si="27"/>
        <v>165</v>
      </c>
      <c r="X84" s="45">
        <f t="shared" si="18"/>
        <v>19.980000000000043</v>
      </c>
      <c r="Y84" s="61">
        <f t="shared" si="28"/>
        <v>165</v>
      </c>
      <c r="Z84" s="45">
        <f t="shared" si="19"/>
        <v>19.990000000000045</v>
      </c>
      <c r="AA84" s="62">
        <f t="shared" si="29"/>
        <v>164</v>
      </c>
    </row>
    <row r="85" spans="1:27" ht="18">
      <c r="A85" s="99">
        <v>13.9</v>
      </c>
      <c r="B85" s="99">
        <v>13.7</v>
      </c>
      <c r="C85" s="99">
        <v>13.5</v>
      </c>
      <c r="D85" s="99">
        <v>13.5</v>
      </c>
      <c r="E85" s="99">
        <v>12.9</v>
      </c>
      <c r="F85" s="99">
        <v>13.3</v>
      </c>
      <c r="G85" s="99">
        <v>17</v>
      </c>
      <c r="H85" s="99">
        <v>20</v>
      </c>
      <c r="I85" s="61">
        <f t="shared" si="20"/>
        <v>164</v>
      </c>
      <c r="J85" s="45">
        <f t="shared" si="12"/>
        <v>20.010000000000044</v>
      </c>
      <c r="K85" s="61">
        <f t="shared" si="21"/>
        <v>163</v>
      </c>
      <c r="L85" s="45">
        <f t="shared" si="11"/>
        <v>20.020000000000046</v>
      </c>
      <c r="M85" s="61">
        <f t="shared" si="22"/>
        <v>163</v>
      </c>
      <c r="N85" s="45">
        <f t="shared" si="13"/>
        <v>20.030000000000044</v>
      </c>
      <c r="O85" s="61">
        <f t="shared" si="23"/>
        <v>163</v>
      </c>
      <c r="P85" s="45">
        <f t="shared" si="14"/>
        <v>20.040000000000045</v>
      </c>
      <c r="Q85" s="61">
        <f t="shared" si="24"/>
        <v>162</v>
      </c>
      <c r="R85" s="45">
        <f t="shared" si="15"/>
        <v>20.050000000000047</v>
      </c>
      <c r="S85" s="61">
        <f t="shared" si="25"/>
        <v>162</v>
      </c>
      <c r="T85" s="45">
        <f t="shared" si="16"/>
        <v>20.060000000000045</v>
      </c>
      <c r="U85" s="61">
        <f t="shared" si="26"/>
        <v>161</v>
      </c>
      <c r="V85" s="45">
        <f t="shared" si="17"/>
        <v>20.070000000000046</v>
      </c>
      <c r="W85" s="61">
        <f t="shared" si="27"/>
        <v>161</v>
      </c>
      <c r="X85" s="45">
        <f t="shared" si="18"/>
        <v>20.080000000000044</v>
      </c>
      <c r="Y85" s="61">
        <f t="shared" si="28"/>
        <v>161</v>
      </c>
      <c r="Z85" s="45">
        <f t="shared" si="19"/>
        <v>20.090000000000046</v>
      </c>
      <c r="AA85" s="62">
        <f t="shared" si="29"/>
        <v>160</v>
      </c>
    </row>
    <row r="86" spans="1:27" ht="18">
      <c r="A86" s="99">
        <v>14</v>
      </c>
      <c r="B86" s="99">
        <v>13.8</v>
      </c>
      <c r="C86" s="99">
        <v>13.6</v>
      </c>
      <c r="D86" s="99">
        <v>13.6</v>
      </c>
      <c r="E86" s="99">
        <v>13</v>
      </c>
      <c r="F86" s="99">
        <v>13.4</v>
      </c>
      <c r="G86" s="99">
        <v>17.100000000000001</v>
      </c>
      <c r="H86" s="99">
        <v>20.100000000000001</v>
      </c>
      <c r="I86" s="61">
        <f t="shared" si="20"/>
        <v>160</v>
      </c>
      <c r="J86" s="45">
        <f t="shared" si="12"/>
        <v>20.110000000000046</v>
      </c>
      <c r="K86" s="61">
        <f t="shared" si="21"/>
        <v>159</v>
      </c>
      <c r="L86" s="45">
        <f t="shared" si="11"/>
        <v>20.120000000000047</v>
      </c>
      <c r="M86" s="61">
        <f t="shared" si="22"/>
        <v>159</v>
      </c>
      <c r="N86" s="45">
        <f t="shared" si="13"/>
        <v>20.130000000000045</v>
      </c>
      <c r="O86" s="61">
        <f t="shared" si="23"/>
        <v>159</v>
      </c>
      <c r="P86" s="45">
        <f t="shared" si="14"/>
        <v>20.140000000000047</v>
      </c>
      <c r="Q86" s="61">
        <f t="shared" si="24"/>
        <v>158</v>
      </c>
      <c r="R86" s="45">
        <f t="shared" si="15"/>
        <v>20.150000000000048</v>
      </c>
      <c r="S86" s="61">
        <f t="shared" si="25"/>
        <v>158</v>
      </c>
      <c r="T86" s="45">
        <f t="shared" si="16"/>
        <v>20.160000000000046</v>
      </c>
      <c r="U86" s="61">
        <f t="shared" si="26"/>
        <v>157</v>
      </c>
      <c r="V86" s="45">
        <f t="shared" si="17"/>
        <v>20.170000000000048</v>
      </c>
      <c r="W86" s="61">
        <f t="shared" si="27"/>
        <v>157</v>
      </c>
      <c r="X86" s="45">
        <f t="shared" si="18"/>
        <v>20.180000000000046</v>
      </c>
      <c r="Y86" s="61">
        <f t="shared" si="28"/>
        <v>157</v>
      </c>
      <c r="Z86" s="45">
        <f t="shared" si="19"/>
        <v>20.190000000000047</v>
      </c>
      <c r="AA86" s="62">
        <f t="shared" si="29"/>
        <v>156</v>
      </c>
    </row>
    <row r="87" spans="1:27" ht="18">
      <c r="A87" s="99">
        <v>14.1</v>
      </c>
      <c r="B87" s="99">
        <v>13.9</v>
      </c>
      <c r="C87" s="99">
        <v>13.7</v>
      </c>
      <c r="D87" s="99">
        <v>13.7</v>
      </c>
      <c r="E87" s="99">
        <v>13.1</v>
      </c>
      <c r="F87" s="99">
        <v>13.5</v>
      </c>
      <c r="G87" s="99">
        <v>17.2</v>
      </c>
      <c r="H87" s="99">
        <v>20.2</v>
      </c>
      <c r="I87" s="61">
        <f t="shared" si="20"/>
        <v>156</v>
      </c>
      <c r="J87" s="45">
        <f t="shared" si="12"/>
        <v>20.210000000000047</v>
      </c>
      <c r="K87" s="61">
        <f t="shared" si="21"/>
        <v>155</v>
      </c>
      <c r="L87" s="45">
        <f t="shared" si="11"/>
        <v>20.220000000000049</v>
      </c>
      <c r="M87" s="61">
        <f t="shared" si="22"/>
        <v>155</v>
      </c>
      <c r="N87" s="45">
        <f t="shared" si="13"/>
        <v>20.230000000000047</v>
      </c>
      <c r="O87" s="61">
        <f t="shared" si="23"/>
        <v>155</v>
      </c>
      <c r="P87" s="45">
        <f t="shared" si="14"/>
        <v>20.240000000000048</v>
      </c>
      <c r="Q87" s="61">
        <f t="shared" si="24"/>
        <v>154</v>
      </c>
      <c r="R87" s="45">
        <f t="shared" si="15"/>
        <v>20.25000000000005</v>
      </c>
      <c r="S87" s="61">
        <f t="shared" si="25"/>
        <v>154</v>
      </c>
      <c r="T87" s="45">
        <f t="shared" si="16"/>
        <v>20.260000000000048</v>
      </c>
      <c r="U87" s="61">
        <f t="shared" si="26"/>
        <v>153</v>
      </c>
      <c r="V87" s="45">
        <f t="shared" si="17"/>
        <v>20.270000000000049</v>
      </c>
      <c r="W87" s="61">
        <f t="shared" si="27"/>
        <v>153</v>
      </c>
      <c r="X87" s="45">
        <f t="shared" si="18"/>
        <v>20.280000000000047</v>
      </c>
      <c r="Y87" s="61">
        <f t="shared" si="28"/>
        <v>153</v>
      </c>
      <c r="Z87" s="45">
        <f t="shared" si="19"/>
        <v>20.290000000000049</v>
      </c>
      <c r="AA87" s="62">
        <f t="shared" si="29"/>
        <v>152</v>
      </c>
    </row>
    <row r="88" spans="1:27" ht="18">
      <c r="A88" s="99">
        <v>14.2</v>
      </c>
      <c r="B88" s="99">
        <v>14</v>
      </c>
      <c r="C88" s="99">
        <v>13.8</v>
      </c>
      <c r="D88" s="99">
        <v>13.8</v>
      </c>
      <c r="E88" s="99">
        <v>13.2</v>
      </c>
      <c r="F88" s="99">
        <v>13.6</v>
      </c>
      <c r="G88" s="99">
        <v>17.3</v>
      </c>
      <c r="H88" s="99">
        <v>20.3</v>
      </c>
      <c r="I88" s="61">
        <f t="shared" si="20"/>
        <v>152</v>
      </c>
      <c r="J88" s="45">
        <f t="shared" si="12"/>
        <v>20.310000000000048</v>
      </c>
      <c r="K88" s="61">
        <f t="shared" si="21"/>
        <v>152</v>
      </c>
      <c r="L88" s="45">
        <f t="shared" si="11"/>
        <v>20.32000000000005</v>
      </c>
      <c r="M88" s="61">
        <f t="shared" si="22"/>
        <v>151</v>
      </c>
      <c r="N88" s="45">
        <f t="shared" si="13"/>
        <v>20.330000000000048</v>
      </c>
      <c r="O88" s="61">
        <f t="shared" si="23"/>
        <v>151</v>
      </c>
      <c r="P88" s="45">
        <f t="shared" si="14"/>
        <v>20.34000000000005</v>
      </c>
      <c r="Q88" s="61">
        <f t="shared" si="24"/>
        <v>150</v>
      </c>
      <c r="R88" s="45">
        <f t="shared" si="15"/>
        <v>20.350000000000051</v>
      </c>
      <c r="S88" s="61">
        <f t="shared" si="25"/>
        <v>150</v>
      </c>
      <c r="T88" s="45">
        <f t="shared" si="16"/>
        <v>20.360000000000049</v>
      </c>
      <c r="U88" s="61">
        <f t="shared" si="26"/>
        <v>150</v>
      </c>
      <c r="V88" s="45">
        <f t="shared" si="17"/>
        <v>20.370000000000051</v>
      </c>
      <c r="W88" s="61">
        <f t="shared" si="27"/>
        <v>149</v>
      </c>
      <c r="X88" s="45">
        <f t="shared" si="18"/>
        <v>20.380000000000049</v>
      </c>
      <c r="Y88" s="61">
        <f t="shared" si="28"/>
        <v>149</v>
      </c>
      <c r="Z88" s="45">
        <f t="shared" si="19"/>
        <v>20.39000000000005</v>
      </c>
      <c r="AA88" s="62">
        <f t="shared" si="29"/>
        <v>149</v>
      </c>
    </row>
    <row r="89" spans="1:27" ht="18">
      <c r="A89" s="99">
        <v>14.3</v>
      </c>
      <c r="B89" s="99">
        <v>14.1</v>
      </c>
      <c r="C89" s="99">
        <v>13.9</v>
      </c>
      <c r="D89" s="99">
        <v>13.9</v>
      </c>
      <c r="E89" s="99">
        <v>13.3</v>
      </c>
      <c r="F89" s="99">
        <v>13.7</v>
      </c>
      <c r="G89" s="99">
        <v>17.399999999999999</v>
      </c>
      <c r="H89" s="99">
        <v>20.399999999999999</v>
      </c>
      <c r="I89" s="61">
        <f t="shared" si="20"/>
        <v>148</v>
      </c>
      <c r="J89" s="45">
        <f t="shared" si="12"/>
        <v>20.41000000000005</v>
      </c>
      <c r="K89" s="61">
        <f t="shared" si="21"/>
        <v>148</v>
      </c>
      <c r="L89" s="45">
        <f t="shared" ref="L89:L145" si="30">L88+0.1</f>
        <v>20.420000000000051</v>
      </c>
      <c r="M89" s="61">
        <f t="shared" si="22"/>
        <v>148</v>
      </c>
      <c r="N89" s="45">
        <f t="shared" si="13"/>
        <v>20.430000000000049</v>
      </c>
      <c r="O89" s="61">
        <f t="shared" si="23"/>
        <v>147</v>
      </c>
      <c r="P89" s="45">
        <f t="shared" si="14"/>
        <v>20.440000000000051</v>
      </c>
      <c r="Q89" s="61">
        <f t="shared" si="24"/>
        <v>147</v>
      </c>
      <c r="R89" s="45">
        <f t="shared" si="15"/>
        <v>20.450000000000053</v>
      </c>
      <c r="S89" s="61">
        <f t="shared" si="25"/>
        <v>147</v>
      </c>
      <c r="T89" s="45">
        <f t="shared" si="16"/>
        <v>20.460000000000051</v>
      </c>
      <c r="U89" s="61">
        <f t="shared" si="26"/>
        <v>146</v>
      </c>
      <c r="V89" s="45">
        <f t="shared" si="17"/>
        <v>20.470000000000052</v>
      </c>
      <c r="W89" s="61">
        <f t="shared" si="27"/>
        <v>146</v>
      </c>
      <c r="X89" s="45">
        <f t="shared" si="18"/>
        <v>20.48000000000005</v>
      </c>
      <c r="Y89" s="61">
        <f t="shared" si="28"/>
        <v>146</v>
      </c>
      <c r="Z89" s="45">
        <f t="shared" si="19"/>
        <v>20.490000000000052</v>
      </c>
      <c r="AA89" s="62">
        <f t="shared" si="29"/>
        <v>145</v>
      </c>
    </row>
    <row r="90" spans="1:27" ht="18">
      <c r="A90" s="99">
        <v>14.4</v>
      </c>
      <c r="B90" s="99">
        <v>14.2</v>
      </c>
      <c r="C90" s="99">
        <v>14</v>
      </c>
      <c r="D90" s="99">
        <v>14</v>
      </c>
      <c r="E90" s="99">
        <v>13.4</v>
      </c>
      <c r="F90" s="99">
        <v>13.8</v>
      </c>
      <c r="G90" s="99">
        <v>17.5</v>
      </c>
      <c r="H90" s="99">
        <v>20.5</v>
      </c>
      <c r="I90" s="61">
        <f t="shared" si="20"/>
        <v>145</v>
      </c>
      <c r="J90" s="45">
        <f t="shared" si="12"/>
        <v>20.510000000000051</v>
      </c>
      <c r="K90" s="61">
        <f t="shared" si="21"/>
        <v>145</v>
      </c>
      <c r="L90" s="45">
        <f t="shared" si="30"/>
        <v>20.520000000000053</v>
      </c>
      <c r="M90" s="61">
        <f t="shared" si="22"/>
        <v>144</v>
      </c>
      <c r="N90" s="45">
        <f t="shared" si="13"/>
        <v>20.530000000000051</v>
      </c>
      <c r="O90" s="61">
        <f t="shared" si="23"/>
        <v>144</v>
      </c>
      <c r="P90" s="45">
        <f t="shared" si="14"/>
        <v>20.540000000000052</v>
      </c>
      <c r="Q90" s="61">
        <f t="shared" si="24"/>
        <v>144</v>
      </c>
      <c r="R90" s="45">
        <f t="shared" si="15"/>
        <v>20.550000000000054</v>
      </c>
      <c r="S90" s="61">
        <f t="shared" si="25"/>
        <v>143</v>
      </c>
      <c r="T90" s="45">
        <f t="shared" si="16"/>
        <v>20.560000000000052</v>
      </c>
      <c r="U90" s="61">
        <f t="shared" si="26"/>
        <v>143</v>
      </c>
      <c r="V90" s="45">
        <f t="shared" si="17"/>
        <v>20.570000000000054</v>
      </c>
      <c r="W90" s="61">
        <f t="shared" si="27"/>
        <v>143</v>
      </c>
      <c r="X90" s="45">
        <f t="shared" si="18"/>
        <v>20.580000000000052</v>
      </c>
      <c r="Y90" s="61">
        <f t="shared" si="28"/>
        <v>142</v>
      </c>
      <c r="Z90" s="45">
        <f t="shared" si="19"/>
        <v>20.590000000000053</v>
      </c>
      <c r="AA90" s="62">
        <f t="shared" si="29"/>
        <v>142</v>
      </c>
    </row>
    <row r="91" spans="1:27" ht="18">
      <c r="A91" s="99">
        <v>14.5</v>
      </c>
      <c r="B91" s="99">
        <v>14.3</v>
      </c>
      <c r="C91" s="99">
        <v>14.1</v>
      </c>
      <c r="D91" s="99">
        <v>14.1</v>
      </c>
      <c r="E91" s="99">
        <v>13.5</v>
      </c>
      <c r="F91" s="99">
        <v>13.9</v>
      </c>
      <c r="G91" s="99">
        <v>17.600000000000001</v>
      </c>
      <c r="H91" s="99">
        <v>20.6</v>
      </c>
      <c r="I91" s="61">
        <f t="shared" si="20"/>
        <v>142</v>
      </c>
      <c r="J91" s="45">
        <f t="shared" ref="J91:J145" si="31">J90+0.1</f>
        <v>20.610000000000053</v>
      </c>
      <c r="K91" s="61">
        <f t="shared" si="21"/>
        <v>141</v>
      </c>
      <c r="L91" s="45">
        <f t="shared" si="30"/>
        <v>20.620000000000054</v>
      </c>
      <c r="M91" s="61">
        <f t="shared" si="22"/>
        <v>141</v>
      </c>
      <c r="N91" s="45">
        <f t="shared" ref="N91:N145" si="32">N90+0.1</f>
        <v>20.630000000000052</v>
      </c>
      <c r="O91" s="61">
        <f t="shared" si="23"/>
        <v>141</v>
      </c>
      <c r="P91" s="45">
        <f t="shared" ref="P91:P145" si="33">P90+0.1</f>
        <v>20.640000000000054</v>
      </c>
      <c r="Q91" s="61">
        <f t="shared" si="24"/>
        <v>140</v>
      </c>
      <c r="R91" s="45">
        <f t="shared" ref="R91:R145" si="34">R90+0.1</f>
        <v>20.650000000000055</v>
      </c>
      <c r="S91" s="61">
        <f t="shared" si="25"/>
        <v>140</v>
      </c>
      <c r="T91" s="45">
        <f t="shared" ref="T91:T145" si="35">T90+0.1</f>
        <v>20.660000000000053</v>
      </c>
      <c r="U91" s="61">
        <f t="shared" si="26"/>
        <v>140</v>
      </c>
      <c r="V91" s="45">
        <f t="shared" ref="V91:V145" si="36">V90+0.1</f>
        <v>20.670000000000055</v>
      </c>
      <c r="W91" s="61">
        <f t="shared" si="27"/>
        <v>139</v>
      </c>
      <c r="X91" s="45">
        <f t="shared" ref="X91:X145" si="37">X90+0.1</f>
        <v>20.680000000000053</v>
      </c>
      <c r="Y91" s="61">
        <f t="shared" si="28"/>
        <v>139</v>
      </c>
      <c r="Z91" s="45">
        <f t="shared" ref="Z91:Z145" si="38">Z90+0.1</f>
        <v>20.690000000000055</v>
      </c>
      <c r="AA91" s="62">
        <f t="shared" si="29"/>
        <v>139</v>
      </c>
    </row>
    <row r="92" spans="1:27" ht="18">
      <c r="A92" s="99">
        <v>14.6</v>
      </c>
      <c r="B92" s="99">
        <v>14.4</v>
      </c>
      <c r="C92" s="99">
        <v>14.2</v>
      </c>
      <c r="D92" s="99">
        <v>14.2</v>
      </c>
      <c r="E92" s="99">
        <v>13.6</v>
      </c>
      <c r="F92" s="99">
        <v>14</v>
      </c>
      <c r="G92" s="99">
        <v>17.7</v>
      </c>
      <c r="H92" s="99">
        <v>20.7</v>
      </c>
      <c r="I92" s="61">
        <f t="shared" si="20"/>
        <v>138</v>
      </c>
      <c r="J92" s="45">
        <f t="shared" si="31"/>
        <v>20.710000000000054</v>
      </c>
      <c r="K92" s="61">
        <f t="shared" si="21"/>
        <v>138</v>
      </c>
      <c r="L92" s="45">
        <f t="shared" si="30"/>
        <v>20.720000000000056</v>
      </c>
      <c r="M92" s="61">
        <f t="shared" si="22"/>
        <v>138</v>
      </c>
      <c r="N92" s="45">
        <f t="shared" si="32"/>
        <v>20.730000000000054</v>
      </c>
      <c r="O92" s="61">
        <f t="shared" si="23"/>
        <v>138</v>
      </c>
      <c r="P92" s="45">
        <f t="shared" si="33"/>
        <v>20.740000000000055</v>
      </c>
      <c r="Q92" s="61">
        <f t="shared" si="24"/>
        <v>137</v>
      </c>
      <c r="R92" s="45">
        <f t="shared" si="34"/>
        <v>20.750000000000057</v>
      </c>
      <c r="S92" s="61">
        <f t="shared" si="25"/>
        <v>137</v>
      </c>
      <c r="T92" s="45">
        <f t="shared" si="35"/>
        <v>20.760000000000055</v>
      </c>
      <c r="U92" s="61">
        <f t="shared" si="26"/>
        <v>137</v>
      </c>
      <c r="V92" s="45">
        <f t="shared" si="36"/>
        <v>20.770000000000056</v>
      </c>
      <c r="W92" s="61">
        <f t="shared" si="27"/>
        <v>136</v>
      </c>
      <c r="X92" s="45">
        <f t="shared" si="37"/>
        <v>20.780000000000054</v>
      </c>
      <c r="Y92" s="61">
        <f t="shared" si="28"/>
        <v>136</v>
      </c>
      <c r="Z92" s="45">
        <f t="shared" si="38"/>
        <v>20.790000000000056</v>
      </c>
      <c r="AA92" s="62">
        <f t="shared" si="29"/>
        <v>136</v>
      </c>
    </row>
    <row r="93" spans="1:27" ht="18">
      <c r="A93" s="99">
        <v>14.7</v>
      </c>
      <c r="B93" s="99">
        <v>14.5</v>
      </c>
      <c r="C93" s="99">
        <v>14.3</v>
      </c>
      <c r="D93" s="99">
        <v>14.3</v>
      </c>
      <c r="E93" s="99">
        <v>13.7</v>
      </c>
      <c r="F93" s="99">
        <v>14.1</v>
      </c>
      <c r="G93" s="99">
        <v>17.8</v>
      </c>
      <c r="H93" s="99">
        <v>20.8</v>
      </c>
      <c r="I93" s="61">
        <f t="shared" si="20"/>
        <v>135</v>
      </c>
      <c r="J93" s="45">
        <f t="shared" si="31"/>
        <v>20.810000000000056</v>
      </c>
      <c r="K93" s="61">
        <f t="shared" si="21"/>
        <v>135</v>
      </c>
      <c r="L93" s="45">
        <f t="shared" si="30"/>
        <v>20.820000000000057</v>
      </c>
      <c r="M93" s="61">
        <f t="shared" si="22"/>
        <v>135</v>
      </c>
      <c r="N93" s="45">
        <f t="shared" si="32"/>
        <v>20.830000000000055</v>
      </c>
      <c r="O93" s="61">
        <f t="shared" si="23"/>
        <v>135</v>
      </c>
      <c r="P93" s="45">
        <f t="shared" si="33"/>
        <v>20.840000000000057</v>
      </c>
      <c r="Q93" s="61">
        <f t="shared" si="24"/>
        <v>134</v>
      </c>
      <c r="R93" s="45">
        <f t="shared" si="34"/>
        <v>20.850000000000058</v>
      </c>
      <c r="S93" s="61">
        <f t="shared" si="25"/>
        <v>134</v>
      </c>
      <c r="T93" s="45">
        <f t="shared" si="35"/>
        <v>20.860000000000056</v>
      </c>
      <c r="U93" s="61">
        <f t="shared" si="26"/>
        <v>134</v>
      </c>
      <c r="V93" s="45">
        <f t="shared" si="36"/>
        <v>20.870000000000058</v>
      </c>
      <c r="W93" s="61">
        <f t="shared" si="27"/>
        <v>133</v>
      </c>
      <c r="X93" s="45">
        <f t="shared" si="37"/>
        <v>20.880000000000056</v>
      </c>
      <c r="Y93" s="61">
        <f t="shared" si="28"/>
        <v>133</v>
      </c>
      <c r="Z93" s="45">
        <f t="shared" si="38"/>
        <v>20.890000000000057</v>
      </c>
      <c r="AA93" s="62">
        <f t="shared" si="29"/>
        <v>133</v>
      </c>
    </row>
    <row r="94" spans="1:27" ht="18">
      <c r="A94" s="99">
        <v>14.8</v>
      </c>
      <c r="B94" s="99">
        <v>14.6</v>
      </c>
      <c r="C94" s="99">
        <v>14.4</v>
      </c>
      <c r="D94" s="99">
        <v>14.4</v>
      </c>
      <c r="E94" s="99">
        <v>13.8</v>
      </c>
      <c r="F94" s="99">
        <v>14.2</v>
      </c>
      <c r="G94" s="99">
        <v>17.899999999999999</v>
      </c>
      <c r="H94" s="99">
        <v>20.9</v>
      </c>
      <c r="I94" s="61">
        <f t="shared" si="20"/>
        <v>133</v>
      </c>
      <c r="J94" s="45">
        <f t="shared" si="31"/>
        <v>20.910000000000057</v>
      </c>
      <c r="K94" s="61">
        <f t="shared" si="21"/>
        <v>132</v>
      </c>
      <c r="L94" s="45">
        <f t="shared" si="30"/>
        <v>20.920000000000059</v>
      </c>
      <c r="M94" s="61">
        <f t="shared" si="22"/>
        <v>132</v>
      </c>
      <c r="N94" s="45">
        <f t="shared" si="32"/>
        <v>20.930000000000057</v>
      </c>
      <c r="O94" s="61">
        <f t="shared" si="23"/>
        <v>132</v>
      </c>
      <c r="P94" s="45">
        <f t="shared" si="33"/>
        <v>20.940000000000058</v>
      </c>
      <c r="Q94" s="61">
        <f t="shared" si="24"/>
        <v>131</v>
      </c>
      <c r="R94" s="45">
        <f t="shared" si="34"/>
        <v>20.95000000000006</v>
      </c>
      <c r="S94" s="61">
        <f t="shared" si="25"/>
        <v>131</v>
      </c>
      <c r="T94" s="45">
        <f t="shared" si="35"/>
        <v>20.960000000000058</v>
      </c>
      <c r="U94" s="61">
        <f t="shared" si="26"/>
        <v>131</v>
      </c>
      <c r="V94" s="45">
        <f t="shared" si="36"/>
        <v>20.970000000000059</v>
      </c>
      <c r="W94" s="61">
        <f t="shared" si="27"/>
        <v>131</v>
      </c>
      <c r="X94" s="45">
        <f t="shared" si="37"/>
        <v>20.980000000000057</v>
      </c>
      <c r="Y94" s="61">
        <f t="shared" si="28"/>
        <v>130</v>
      </c>
      <c r="Z94" s="45">
        <f t="shared" si="38"/>
        <v>20.990000000000059</v>
      </c>
      <c r="AA94" s="62">
        <f t="shared" si="29"/>
        <v>130</v>
      </c>
    </row>
    <row r="95" spans="1:27" ht="18">
      <c r="A95" s="99">
        <v>14.9</v>
      </c>
      <c r="B95" s="99">
        <v>14.7</v>
      </c>
      <c r="C95" s="99">
        <v>14.5</v>
      </c>
      <c r="D95" s="99">
        <v>14.5</v>
      </c>
      <c r="E95" s="99">
        <v>13.9</v>
      </c>
      <c r="F95" s="99">
        <v>14.3</v>
      </c>
      <c r="G95" s="99">
        <v>18</v>
      </c>
      <c r="H95" s="99">
        <v>21</v>
      </c>
      <c r="I95" s="61">
        <f t="shared" si="20"/>
        <v>130</v>
      </c>
      <c r="J95" s="45">
        <f t="shared" si="31"/>
        <v>21.010000000000058</v>
      </c>
      <c r="K95" s="61">
        <f t="shared" si="21"/>
        <v>130</v>
      </c>
      <c r="L95" s="45">
        <f t="shared" si="30"/>
        <v>21.02000000000006</v>
      </c>
      <c r="M95" s="61">
        <f t="shared" si="22"/>
        <v>129</v>
      </c>
      <c r="N95" s="45">
        <f t="shared" si="32"/>
        <v>21.030000000000058</v>
      </c>
      <c r="O95" s="61">
        <f t="shared" si="23"/>
        <v>129</v>
      </c>
      <c r="P95" s="45">
        <f t="shared" si="33"/>
        <v>21.04000000000006</v>
      </c>
      <c r="Q95" s="61">
        <f t="shared" si="24"/>
        <v>129</v>
      </c>
      <c r="R95" s="45">
        <f t="shared" si="34"/>
        <v>21.050000000000061</v>
      </c>
      <c r="S95" s="61">
        <f t="shared" si="25"/>
        <v>129</v>
      </c>
      <c r="T95" s="45">
        <f t="shared" si="35"/>
        <v>21.060000000000059</v>
      </c>
      <c r="U95" s="61">
        <f t="shared" si="26"/>
        <v>128</v>
      </c>
      <c r="V95" s="45">
        <f t="shared" si="36"/>
        <v>21.070000000000061</v>
      </c>
      <c r="W95" s="61">
        <f t="shared" si="27"/>
        <v>128</v>
      </c>
      <c r="X95" s="45">
        <f t="shared" si="37"/>
        <v>21.080000000000059</v>
      </c>
      <c r="Y95" s="61">
        <f t="shared" si="28"/>
        <v>128</v>
      </c>
      <c r="Z95" s="45">
        <f t="shared" si="38"/>
        <v>21.09000000000006</v>
      </c>
      <c r="AA95" s="62">
        <f t="shared" si="29"/>
        <v>128</v>
      </c>
    </row>
    <row r="96" spans="1:27" ht="18">
      <c r="A96" s="99">
        <v>15</v>
      </c>
      <c r="B96" s="99">
        <v>14.8</v>
      </c>
      <c r="C96" s="99">
        <v>14.6</v>
      </c>
      <c r="D96" s="99">
        <v>14.6</v>
      </c>
      <c r="E96" s="99">
        <v>14</v>
      </c>
      <c r="F96" s="99">
        <v>14.4</v>
      </c>
      <c r="G96" s="99">
        <v>18.100000000000001</v>
      </c>
      <c r="H96" s="99">
        <v>21.1</v>
      </c>
      <c r="I96" s="61">
        <f t="shared" si="20"/>
        <v>127</v>
      </c>
      <c r="J96" s="45">
        <f t="shared" si="31"/>
        <v>21.11000000000006</v>
      </c>
      <c r="K96" s="61">
        <f t="shared" si="21"/>
        <v>127</v>
      </c>
      <c r="L96" s="45">
        <f t="shared" si="30"/>
        <v>21.120000000000061</v>
      </c>
      <c r="M96" s="61">
        <f t="shared" si="22"/>
        <v>127</v>
      </c>
      <c r="N96" s="45">
        <f t="shared" si="32"/>
        <v>21.130000000000059</v>
      </c>
      <c r="O96" s="61">
        <f t="shared" si="23"/>
        <v>127</v>
      </c>
      <c r="P96" s="45">
        <f t="shared" si="33"/>
        <v>21.140000000000061</v>
      </c>
      <c r="Q96" s="61">
        <f t="shared" si="24"/>
        <v>126</v>
      </c>
      <c r="R96" s="45">
        <f t="shared" si="34"/>
        <v>21.150000000000063</v>
      </c>
      <c r="S96" s="61">
        <f t="shared" si="25"/>
        <v>126</v>
      </c>
      <c r="T96" s="45">
        <f t="shared" si="35"/>
        <v>21.160000000000061</v>
      </c>
      <c r="U96" s="61">
        <f t="shared" si="26"/>
        <v>126</v>
      </c>
      <c r="V96" s="45">
        <f t="shared" si="36"/>
        <v>21.170000000000062</v>
      </c>
      <c r="W96" s="61">
        <f t="shared" si="27"/>
        <v>126</v>
      </c>
      <c r="X96" s="45">
        <f t="shared" si="37"/>
        <v>21.18000000000006</v>
      </c>
      <c r="Y96" s="61">
        <f t="shared" si="28"/>
        <v>125</v>
      </c>
      <c r="Z96" s="45">
        <f t="shared" si="38"/>
        <v>21.190000000000062</v>
      </c>
      <c r="AA96" s="62">
        <f t="shared" si="29"/>
        <v>125</v>
      </c>
    </row>
    <row r="97" spans="1:27" ht="18">
      <c r="A97" s="99">
        <v>15.1</v>
      </c>
      <c r="B97" s="99">
        <v>14.9</v>
      </c>
      <c r="C97" s="99">
        <v>14.7</v>
      </c>
      <c r="D97" s="99">
        <v>14.7</v>
      </c>
      <c r="E97" s="99">
        <v>14.1</v>
      </c>
      <c r="F97" s="99">
        <v>14.5</v>
      </c>
      <c r="G97" s="99">
        <v>18.2</v>
      </c>
      <c r="H97" s="99">
        <v>21.2</v>
      </c>
      <c r="I97" s="61">
        <f t="shared" si="20"/>
        <v>125</v>
      </c>
      <c r="J97" s="45">
        <f t="shared" si="31"/>
        <v>21.210000000000061</v>
      </c>
      <c r="K97" s="61">
        <f t="shared" si="21"/>
        <v>125</v>
      </c>
      <c r="L97" s="45">
        <f t="shared" si="30"/>
        <v>21.220000000000063</v>
      </c>
      <c r="M97" s="61">
        <f t="shared" si="22"/>
        <v>124</v>
      </c>
      <c r="N97" s="45">
        <f t="shared" si="32"/>
        <v>21.230000000000061</v>
      </c>
      <c r="O97" s="61">
        <f t="shared" si="23"/>
        <v>124</v>
      </c>
      <c r="P97" s="45">
        <f t="shared" si="33"/>
        <v>21.240000000000062</v>
      </c>
      <c r="Q97" s="61">
        <f t="shared" si="24"/>
        <v>124</v>
      </c>
      <c r="R97" s="45">
        <f t="shared" si="34"/>
        <v>21.250000000000064</v>
      </c>
      <c r="S97" s="61">
        <f t="shared" si="25"/>
        <v>124</v>
      </c>
      <c r="T97" s="45">
        <f t="shared" si="35"/>
        <v>21.260000000000062</v>
      </c>
      <c r="U97" s="61">
        <f t="shared" si="26"/>
        <v>123</v>
      </c>
      <c r="V97" s="45">
        <f t="shared" si="36"/>
        <v>21.270000000000064</v>
      </c>
      <c r="W97" s="61">
        <f t="shared" si="27"/>
        <v>123</v>
      </c>
      <c r="X97" s="45">
        <f t="shared" si="37"/>
        <v>21.280000000000062</v>
      </c>
      <c r="Y97" s="61">
        <f t="shared" si="28"/>
        <v>123</v>
      </c>
      <c r="Z97" s="45">
        <f t="shared" si="38"/>
        <v>21.290000000000063</v>
      </c>
      <c r="AA97" s="62">
        <f t="shared" si="29"/>
        <v>123</v>
      </c>
    </row>
    <row r="98" spans="1:27" ht="18">
      <c r="A98" s="99">
        <v>15.2</v>
      </c>
      <c r="B98" s="99">
        <v>15</v>
      </c>
      <c r="C98" s="99">
        <v>14.8</v>
      </c>
      <c r="D98" s="99">
        <v>14.8</v>
      </c>
      <c r="E98" s="99">
        <v>14.2</v>
      </c>
      <c r="F98" s="99">
        <v>14.6</v>
      </c>
      <c r="G98" s="99">
        <v>18.3</v>
      </c>
      <c r="H98" s="99">
        <v>21.3</v>
      </c>
      <c r="I98" s="61">
        <f t="shared" si="20"/>
        <v>122</v>
      </c>
      <c r="J98" s="45">
        <f t="shared" si="31"/>
        <v>21.310000000000063</v>
      </c>
      <c r="K98" s="61">
        <f t="shared" si="21"/>
        <v>122</v>
      </c>
      <c r="L98" s="45">
        <f t="shared" si="30"/>
        <v>21.320000000000064</v>
      </c>
      <c r="M98" s="61">
        <f t="shared" si="22"/>
        <v>122</v>
      </c>
      <c r="N98" s="45">
        <f t="shared" si="32"/>
        <v>21.330000000000062</v>
      </c>
      <c r="O98" s="61">
        <f t="shared" si="23"/>
        <v>122</v>
      </c>
      <c r="P98" s="45">
        <f t="shared" si="33"/>
        <v>21.340000000000064</v>
      </c>
      <c r="Q98" s="61">
        <f t="shared" si="24"/>
        <v>121</v>
      </c>
      <c r="R98" s="45">
        <f t="shared" si="34"/>
        <v>21.350000000000065</v>
      </c>
      <c r="S98" s="61">
        <f t="shared" si="25"/>
        <v>121</v>
      </c>
      <c r="T98" s="45">
        <f t="shared" si="35"/>
        <v>21.360000000000063</v>
      </c>
      <c r="U98" s="61">
        <f t="shared" si="26"/>
        <v>121</v>
      </c>
      <c r="V98" s="45">
        <f t="shared" si="36"/>
        <v>21.370000000000065</v>
      </c>
      <c r="W98" s="61">
        <f t="shared" si="27"/>
        <v>121</v>
      </c>
      <c r="X98" s="45">
        <f t="shared" si="37"/>
        <v>21.380000000000063</v>
      </c>
      <c r="Y98" s="61">
        <f t="shared" si="28"/>
        <v>121</v>
      </c>
      <c r="Z98" s="45">
        <f t="shared" si="38"/>
        <v>21.390000000000065</v>
      </c>
      <c r="AA98" s="62">
        <f t="shared" si="29"/>
        <v>120</v>
      </c>
    </row>
    <row r="99" spans="1:27" ht="18">
      <c r="A99" s="99">
        <v>15.3</v>
      </c>
      <c r="B99" s="99">
        <v>15.1</v>
      </c>
      <c r="C99" s="99">
        <v>14.9</v>
      </c>
      <c r="D99" s="99">
        <v>14.9</v>
      </c>
      <c r="E99" s="99">
        <v>14.3</v>
      </c>
      <c r="F99" s="99">
        <v>14.7</v>
      </c>
      <c r="G99" s="99">
        <v>18.399999999999999</v>
      </c>
      <c r="H99" s="99">
        <v>21.4</v>
      </c>
      <c r="I99" s="61">
        <f t="shared" si="20"/>
        <v>120</v>
      </c>
      <c r="J99" s="45">
        <f t="shared" si="31"/>
        <v>21.410000000000064</v>
      </c>
      <c r="K99" s="61">
        <f t="shared" si="21"/>
        <v>120</v>
      </c>
      <c r="L99" s="45">
        <f t="shared" si="30"/>
        <v>21.420000000000066</v>
      </c>
      <c r="M99" s="61">
        <f t="shared" si="22"/>
        <v>120</v>
      </c>
      <c r="N99" s="45">
        <f t="shared" si="32"/>
        <v>21.430000000000064</v>
      </c>
      <c r="O99" s="61">
        <f t="shared" si="23"/>
        <v>119</v>
      </c>
      <c r="P99" s="45">
        <f t="shared" si="33"/>
        <v>21.440000000000065</v>
      </c>
      <c r="Q99" s="61">
        <f t="shared" si="24"/>
        <v>119</v>
      </c>
      <c r="R99" s="45">
        <f t="shared" si="34"/>
        <v>21.450000000000067</v>
      </c>
      <c r="S99" s="61">
        <f t="shared" si="25"/>
        <v>119</v>
      </c>
      <c r="T99" s="45">
        <f t="shared" si="35"/>
        <v>21.460000000000065</v>
      </c>
      <c r="U99" s="61">
        <f t="shared" si="26"/>
        <v>119</v>
      </c>
      <c r="V99" s="45">
        <f t="shared" si="36"/>
        <v>21.470000000000066</v>
      </c>
      <c r="W99" s="61">
        <f t="shared" si="27"/>
        <v>119</v>
      </c>
      <c r="X99" s="45">
        <f t="shared" si="37"/>
        <v>21.480000000000064</v>
      </c>
      <c r="Y99" s="61">
        <f t="shared" si="28"/>
        <v>118</v>
      </c>
      <c r="Z99" s="45">
        <f t="shared" si="38"/>
        <v>21.490000000000066</v>
      </c>
      <c r="AA99" s="62">
        <f t="shared" si="29"/>
        <v>118</v>
      </c>
    </row>
    <row r="100" spans="1:27" ht="18">
      <c r="A100" s="99">
        <v>15.4</v>
      </c>
      <c r="B100" s="99">
        <v>15.2</v>
      </c>
      <c r="C100" s="99">
        <v>15</v>
      </c>
      <c r="D100" s="99">
        <v>15</v>
      </c>
      <c r="E100" s="99">
        <v>14.4</v>
      </c>
      <c r="F100" s="99">
        <v>14.8</v>
      </c>
      <c r="G100" s="99">
        <v>18.5</v>
      </c>
      <c r="H100" s="99">
        <v>21.5</v>
      </c>
      <c r="I100" s="61">
        <f t="shared" si="20"/>
        <v>118</v>
      </c>
      <c r="J100" s="45">
        <f t="shared" si="31"/>
        <v>21.510000000000066</v>
      </c>
      <c r="K100" s="61">
        <f t="shared" si="21"/>
        <v>118</v>
      </c>
      <c r="L100" s="45">
        <f t="shared" si="30"/>
        <v>21.520000000000067</v>
      </c>
      <c r="M100" s="61">
        <f t="shared" si="22"/>
        <v>118</v>
      </c>
      <c r="N100" s="45">
        <f t="shared" si="32"/>
        <v>21.530000000000065</v>
      </c>
      <c r="O100" s="61">
        <f t="shared" si="23"/>
        <v>117</v>
      </c>
      <c r="P100" s="45">
        <f t="shared" si="33"/>
        <v>21.540000000000067</v>
      </c>
      <c r="Q100" s="61">
        <f t="shared" si="24"/>
        <v>117</v>
      </c>
      <c r="R100" s="45">
        <f t="shared" si="34"/>
        <v>21.550000000000068</v>
      </c>
      <c r="S100" s="61">
        <f t="shared" si="25"/>
        <v>117</v>
      </c>
      <c r="T100" s="45">
        <f t="shared" si="35"/>
        <v>21.560000000000066</v>
      </c>
      <c r="U100" s="61">
        <f t="shared" si="26"/>
        <v>117</v>
      </c>
      <c r="V100" s="45">
        <f t="shared" si="36"/>
        <v>21.570000000000068</v>
      </c>
      <c r="W100" s="61">
        <f t="shared" si="27"/>
        <v>117</v>
      </c>
      <c r="X100" s="45">
        <f t="shared" si="37"/>
        <v>21.580000000000066</v>
      </c>
      <c r="Y100" s="61">
        <f t="shared" si="28"/>
        <v>116</v>
      </c>
      <c r="Z100" s="45">
        <f t="shared" si="38"/>
        <v>21.590000000000067</v>
      </c>
      <c r="AA100" s="62">
        <f t="shared" si="29"/>
        <v>116</v>
      </c>
    </row>
    <row r="101" spans="1:27" ht="18">
      <c r="A101" s="99">
        <v>15.5</v>
      </c>
      <c r="B101" s="99">
        <v>15.3</v>
      </c>
      <c r="C101" s="99">
        <v>15.1</v>
      </c>
      <c r="D101" s="99">
        <v>15.1</v>
      </c>
      <c r="E101" s="99">
        <v>14.5</v>
      </c>
      <c r="F101" s="99">
        <v>14.9</v>
      </c>
      <c r="G101" s="99">
        <v>18.600000000000001</v>
      </c>
      <c r="H101" s="99">
        <v>21.6</v>
      </c>
      <c r="I101" s="61">
        <f t="shared" si="20"/>
        <v>116</v>
      </c>
      <c r="J101" s="45">
        <f t="shared" si="31"/>
        <v>21.610000000000067</v>
      </c>
      <c r="K101" s="61">
        <f t="shared" si="21"/>
        <v>116</v>
      </c>
      <c r="L101" s="45">
        <f t="shared" si="30"/>
        <v>21.620000000000068</v>
      </c>
      <c r="M101" s="61">
        <f t="shared" si="22"/>
        <v>116</v>
      </c>
      <c r="N101" s="45">
        <f t="shared" si="32"/>
        <v>21.630000000000067</v>
      </c>
      <c r="O101" s="61">
        <f t="shared" si="23"/>
        <v>115</v>
      </c>
      <c r="P101" s="45">
        <f t="shared" si="33"/>
        <v>21.640000000000068</v>
      </c>
      <c r="Q101" s="61">
        <f t="shared" si="24"/>
        <v>115</v>
      </c>
      <c r="R101" s="45">
        <f t="shared" si="34"/>
        <v>21.65000000000007</v>
      </c>
      <c r="S101" s="61">
        <f t="shared" si="25"/>
        <v>115</v>
      </c>
      <c r="T101" s="45">
        <f t="shared" si="35"/>
        <v>21.660000000000068</v>
      </c>
      <c r="U101" s="61">
        <f t="shared" si="26"/>
        <v>115</v>
      </c>
      <c r="V101" s="45">
        <f t="shared" si="36"/>
        <v>21.670000000000069</v>
      </c>
      <c r="W101" s="61">
        <f t="shared" si="27"/>
        <v>115</v>
      </c>
      <c r="X101" s="45">
        <f t="shared" si="37"/>
        <v>21.680000000000067</v>
      </c>
      <c r="Y101" s="61">
        <f t="shared" si="28"/>
        <v>114</v>
      </c>
      <c r="Z101" s="45">
        <f t="shared" si="38"/>
        <v>21.690000000000069</v>
      </c>
      <c r="AA101" s="62">
        <f t="shared" si="29"/>
        <v>114</v>
      </c>
    </row>
    <row r="102" spans="1:27" ht="18">
      <c r="A102" s="99">
        <v>15.6</v>
      </c>
      <c r="B102" s="99">
        <v>15.4</v>
      </c>
      <c r="C102" s="99">
        <v>15.2</v>
      </c>
      <c r="D102" s="99">
        <v>15.2</v>
      </c>
      <c r="E102" s="99">
        <v>14.6</v>
      </c>
      <c r="F102" s="99">
        <v>15</v>
      </c>
      <c r="G102" s="99">
        <v>18.7</v>
      </c>
      <c r="H102" s="99">
        <v>21.7</v>
      </c>
      <c r="I102" s="61">
        <f t="shared" si="20"/>
        <v>114</v>
      </c>
      <c r="J102" s="45">
        <f t="shared" si="31"/>
        <v>21.710000000000068</v>
      </c>
      <c r="K102" s="61">
        <f t="shared" si="21"/>
        <v>114</v>
      </c>
      <c r="L102" s="45">
        <f t="shared" si="30"/>
        <v>21.72000000000007</v>
      </c>
      <c r="M102" s="61">
        <f t="shared" si="22"/>
        <v>114</v>
      </c>
      <c r="N102" s="45">
        <f t="shared" si="32"/>
        <v>21.730000000000068</v>
      </c>
      <c r="O102" s="61">
        <f t="shared" si="23"/>
        <v>113</v>
      </c>
      <c r="P102" s="45">
        <f t="shared" si="33"/>
        <v>21.740000000000069</v>
      </c>
      <c r="Q102" s="61">
        <f t="shared" si="24"/>
        <v>113</v>
      </c>
      <c r="R102" s="45">
        <f t="shared" si="34"/>
        <v>21.750000000000071</v>
      </c>
      <c r="S102" s="61">
        <f t="shared" si="25"/>
        <v>113</v>
      </c>
      <c r="T102" s="45">
        <f t="shared" si="35"/>
        <v>21.760000000000069</v>
      </c>
      <c r="U102" s="61">
        <f t="shared" si="26"/>
        <v>113</v>
      </c>
      <c r="V102" s="45">
        <f t="shared" si="36"/>
        <v>21.770000000000071</v>
      </c>
      <c r="W102" s="61">
        <f t="shared" si="27"/>
        <v>113</v>
      </c>
      <c r="X102" s="45">
        <f t="shared" si="37"/>
        <v>21.780000000000069</v>
      </c>
      <c r="Y102" s="61">
        <f t="shared" si="28"/>
        <v>112</v>
      </c>
      <c r="Z102" s="45">
        <f t="shared" si="38"/>
        <v>21.79000000000007</v>
      </c>
      <c r="AA102" s="62">
        <f t="shared" si="29"/>
        <v>112</v>
      </c>
    </row>
    <row r="103" spans="1:27" ht="18">
      <c r="A103" s="99">
        <v>15.7</v>
      </c>
      <c r="B103" s="99">
        <v>15.5</v>
      </c>
      <c r="C103" s="99">
        <v>15.3</v>
      </c>
      <c r="D103" s="99">
        <v>15.3</v>
      </c>
      <c r="E103" s="99">
        <v>14.7</v>
      </c>
      <c r="F103" s="99">
        <v>15.1</v>
      </c>
      <c r="G103" s="99">
        <v>18.8</v>
      </c>
      <c r="H103" s="99">
        <v>21.8</v>
      </c>
      <c r="I103" s="61">
        <f t="shared" si="20"/>
        <v>112</v>
      </c>
      <c r="J103" s="45">
        <f t="shared" si="31"/>
        <v>21.81000000000007</v>
      </c>
      <c r="K103" s="61">
        <f t="shared" si="21"/>
        <v>112</v>
      </c>
      <c r="L103" s="45">
        <f t="shared" si="30"/>
        <v>21.820000000000071</v>
      </c>
      <c r="M103" s="61">
        <f t="shared" si="22"/>
        <v>112</v>
      </c>
      <c r="N103" s="45">
        <f t="shared" si="32"/>
        <v>21.830000000000069</v>
      </c>
      <c r="O103" s="61">
        <f t="shared" si="23"/>
        <v>112</v>
      </c>
      <c r="P103" s="45">
        <f t="shared" si="33"/>
        <v>21.840000000000071</v>
      </c>
      <c r="Q103" s="61">
        <f t="shared" si="24"/>
        <v>111</v>
      </c>
      <c r="R103" s="45">
        <f t="shared" si="34"/>
        <v>21.850000000000072</v>
      </c>
      <c r="S103" s="61">
        <f t="shared" si="25"/>
        <v>111</v>
      </c>
      <c r="T103" s="45">
        <f t="shared" si="35"/>
        <v>21.86000000000007</v>
      </c>
      <c r="U103" s="61">
        <f t="shared" si="26"/>
        <v>111</v>
      </c>
      <c r="V103" s="45">
        <f t="shared" si="36"/>
        <v>21.870000000000072</v>
      </c>
      <c r="W103" s="61">
        <f t="shared" si="27"/>
        <v>111</v>
      </c>
      <c r="X103" s="45">
        <f t="shared" si="37"/>
        <v>21.88000000000007</v>
      </c>
      <c r="Y103" s="61">
        <f t="shared" si="28"/>
        <v>111</v>
      </c>
      <c r="Z103" s="45">
        <f t="shared" si="38"/>
        <v>21.890000000000072</v>
      </c>
      <c r="AA103" s="62">
        <f t="shared" si="29"/>
        <v>110</v>
      </c>
    </row>
    <row r="104" spans="1:27" ht="18">
      <c r="A104" s="99">
        <v>15.8</v>
      </c>
      <c r="B104" s="99">
        <v>15.6</v>
      </c>
      <c r="C104" s="99">
        <v>15.4</v>
      </c>
      <c r="D104" s="99">
        <v>15.4</v>
      </c>
      <c r="E104" s="99">
        <v>14.8</v>
      </c>
      <c r="F104" s="99">
        <v>15.2</v>
      </c>
      <c r="G104" s="99">
        <v>18.899999999999999</v>
      </c>
      <c r="H104" s="99">
        <v>21.9</v>
      </c>
      <c r="I104" s="61">
        <f t="shared" si="20"/>
        <v>110</v>
      </c>
      <c r="J104" s="45">
        <f t="shared" si="31"/>
        <v>21.910000000000071</v>
      </c>
      <c r="K104" s="61">
        <f t="shared" si="21"/>
        <v>110</v>
      </c>
      <c r="L104" s="45">
        <f t="shared" si="30"/>
        <v>21.920000000000073</v>
      </c>
      <c r="M104" s="61">
        <f t="shared" si="22"/>
        <v>110</v>
      </c>
      <c r="N104" s="45">
        <f t="shared" si="32"/>
        <v>21.930000000000071</v>
      </c>
      <c r="O104" s="61">
        <f t="shared" si="23"/>
        <v>110</v>
      </c>
      <c r="P104" s="45">
        <f t="shared" si="33"/>
        <v>21.940000000000072</v>
      </c>
      <c r="Q104" s="61">
        <f t="shared" si="24"/>
        <v>110</v>
      </c>
      <c r="R104" s="45">
        <f t="shared" si="34"/>
        <v>21.950000000000074</v>
      </c>
      <c r="S104" s="61">
        <f t="shared" si="25"/>
        <v>109</v>
      </c>
      <c r="T104" s="45">
        <f t="shared" si="35"/>
        <v>21.960000000000072</v>
      </c>
      <c r="U104" s="61">
        <f t="shared" si="26"/>
        <v>109</v>
      </c>
      <c r="V104" s="45">
        <f t="shared" si="36"/>
        <v>21.970000000000073</v>
      </c>
      <c r="W104" s="61">
        <f t="shared" si="27"/>
        <v>109</v>
      </c>
      <c r="X104" s="45">
        <f t="shared" si="37"/>
        <v>21.980000000000071</v>
      </c>
      <c r="Y104" s="61">
        <f t="shared" si="28"/>
        <v>109</v>
      </c>
      <c r="Z104" s="45">
        <f t="shared" si="38"/>
        <v>21.990000000000073</v>
      </c>
      <c r="AA104" s="62">
        <f t="shared" si="29"/>
        <v>109</v>
      </c>
    </row>
    <row r="105" spans="1:27" ht="19" thickBot="1">
      <c r="A105" s="99">
        <v>15.9</v>
      </c>
      <c r="B105" s="99">
        <v>15.7</v>
      </c>
      <c r="C105" s="99">
        <v>15.5</v>
      </c>
      <c r="D105" s="99">
        <v>15.5</v>
      </c>
      <c r="E105" s="99">
        <v>14.9</v>
      </c>
      <c r="F105" s="99">
        <v>15.3</v>
      </c>
      <c r="G105" s="99">
        <v>19</v>
      </c>
      <c r="H105" s="99">
        <v>22</v>
      </c>
      <c r="I105" s="61">
        <f t="shared" si="20"/>
        <v>109</v>
      </c>
      <c r="J105" s="52">
        <f t="shared" si="31"/>
        <v>22.010000000000073</v>
      </c>
      <c r="K105" s="61">
        <f t="shared" si="21"/>
        <v>108</v>
      </c>
      <c r="L105" s="52">
        <f t="shared" si="30"/>
        <v>22.020000000000074</v>
      </c>
      <c r="M105" s="61">
        <f t="shared" si="22"/>
        <v>108</v>
      </c>
      <c r="N105" s="52">
        <f t="shared" si="32"/>
        <v>22.030000000000072</v>
      </c>
      <c r="O105" s="61">
        <f t="shared" si="23"/>
        <v>108</v>
      </c>
      <c r="P105" s="52">
        <f t="shared" si="33"/>
        <v>22.040000000000074</v>
      </c>
      <c r="Q105" s="61">
        <f t="shared" si="24"/>
        <v>108</v>
      </c>
      <c r="R105" s="52">
        <f t="shared" si="34"/>
        <v>22.050000000000075</v>
      </c>
      <c r="S105" s="61">
        <f t="shared" si="25"/>
        <v>108</v>
      </c>
      <c r="T105" s="52">
        <f t="shared" si="35"/>
        <v>22.060000000000073</v>
      </c>
      <c r="U105" s="61">
        <f t="shared" si="26"/>
        <v>108</v>
      </c>
      <c r="V105" s="52">
        <f t="shared" si="36"/>
        <v>22.070000000000075</v>
      </c>
      <c r="W105" s="61">
        <f t="shared" si="27"/>
        <v>107</v>
      </c>
      <c r="X105" s="52">
        <f t="shared" si="37"/>
        <v>22.080000000000073</v>
      </c>
      <c r="Y105" s="61">
        <f t="shared" si="28"/>
        <v>107</v>
      </c>
      <c r="Z105" s="52">
        <f t="shared" si="38"/>
        <v>22.090000000000074</v>
      </c>
      <c r="AA105" s="62">
        <f t="shared" si="29"/>
        <v>107</v>
      </c>
    </row>
    <row r="106" spans="1:27" ht="19" thickBot="1">
      <c r="A106" s="99">
        <v>16</v>
      </c>
      <c r="B106" s="99">
        <v>15.8</v>
      </c>
      <c r="C106" s="99">
        <v>15.6</v>
      </c>
      <c r="D106" s="99">
        <v>15.6</v>
      </c>
      <c r="E106" s="99">
        <v>15</v>
      </c>
      <c r="F106" s="99">
        <v>15.4</v>
      </c>
      <c r="G106" s="99">
        <v>19.100000000000001</v>
      </c>
      <c r="H106" s="99">
        <v>22.1</v>
      </c>
      <c r="I106" s="61">
        <f t="shared" si="20"/>
        <v>107</v>
      </c>
      <c r="J106" s="50">
        <f t="shared" si="31"/>
        <v>22.110000000000074</v>
      </c>
      <c r="K106" s="61">
        <f t="shared" si="21"/>
        <v>107</v>
      </c>
      <c r="L106" s="50">
        <f t="shared" si="30"/>
        <v>22.120000000000076</v>
      </c>
      <c r="M106" s="61">
        <f t="shared" si="22"/>
        <v>107</v>
      </c>
      <c r="N106" s="50">
        <f t="shared" si="32"/>
        <v>22.130000000000074</v>
      </c>
      <c r="O106" s="61">
        <f t="shared" si="23"/>
        <v>107</v>
      </c>
      <c r="P106" s="50">
        <f t="shared" si="33"/>
        <v>22.140000000000075</v>
      </c>
      <c r="Q106" s="61">
        <f t="shared" si="24"/>
        <v>106</v>
      </c>
      <c r="R106" s="50">
        <f t="shared" si="34"/>
        <v>22.150000000000077</v>
      </c>
      <c r="S106" s="61">
        <f t="shared" si="25"/>
        <v>106</v>
      </c>
      <c r="T106" s="50">
        <f t="shared" si="35"/>
        <v>22.160000000000075</v>
      </c>
      <c r="U106" s="61">
        <f t="shared" si="26"/>
        <v>106</v>
      </c>
      <c r="V106" s="50">
        <f t="shared" si="36"/>
        <v>22.170000000000076</v>
      </c>
      <c r="W106" s="61">
        <f t="shared" si="27"/>
        <v>106</v>
      </c>
      <c r="X106" s="50">
        <f t="shared" si="37"/>
        <v>22.180000000000074</v>
      </c>
      <c r="Y106" s="61">
        <f t="shared" si="28"/>
        <v>106</v>
      </c>
      <c r="Z106" s="50">
        <f t="shared" si="38"/>
        <v>22.190000000000076</v>
      </c>
      <c r="AA106" s="62">
        <f t="shared" si="29"/>
        <v>106</v>
      </c>
    </row>
    <row r="107" spans="1:27" ht="19" thickBot="1">
      <c r="A107" s="99">
        <v>16.100000000000001</v>
      </c>
      <c r="B107" s="99">
        <v>15.9</v>
      </c>
      <c r="C107" s="99">
        <v>15.7</v>
      </c>
      <c r="D107" s="99">
        <v>15.7</v>
      </c>
      <c r="E107" s="99">
        <v>15.1</v>
      </c>
      <c r="F107" s="99">
        <v>15.5</v>
      </c>
      <c r="G107" s="99">
        <v>19.2</v>
      </c>
      <c r="H107" s="99">
        <v>22.2</v>
      </c>
      <c r="I107" s="61">
        <f t="shared" si="20"/>
        <v>105</v>
      </c>
      <c r="J107" s="50">
        <f t="shared" si="31"/>
        <v>22.210000000000075</v>
      </c>
      <c r="K107" s="61">
        <f t="shared" si="21"/>
        <v>105</v>
      </c>
      <c r="L107" s="50">
        <f t="shared" si="30"/>
        <v>22.220000000000077</v>
      </c>
      <c r="M107" s="61">
        <f t="shared" si="22"/>
        <v>105</v>
      </c>
      <c r="N107" s="50">
        <f t="shared" si="32"/>
        <v>22.230000000000075</v>
      </c>
      <c r="O107" s="61">
        <f t="shared" si="23"/>
        <v>105</v>
      </c>
      <c r="P107" s="50">
        <f t="shared" si="33"/>
        <v>22.240000000000077</v>
      </c>
      <c r="Q107" s="61">
        <f t="shared" si="24"/>
        <v>105</v>
      </c>
      <c r="R107" s="50">
        <f t="shared" si="34"/>
        <v>22.250000000000078</v>
      </c>
      <c r="S107" s="61">
        <f t="shared" si="25"/>
        <v>105</v>
      </c>
      <c r="T107" s="50">
        <f t="shared" si="35"/>
        <v>22.260000000000076</v>
      </c>
      <c r="U107" s="61">
        <f t="shared" si="26"/>
        <v>105</v>
      </c>
      <c r="V107" s="50">
        <f t="shared" si="36"/>
        <v>22.270000000000078</v>
      </c>
      <c r="W107" s="61">
        <f t="shared" si="27"/>
        <v>104</v>
      </c>
      <c r="X107" s="50">
        <f t="shared" si="37"/>
        <v>22.280000000000076</v>
      </c>
      <c r="Y107" s="61">
        <f t="shared" si="28"/>
        <v>104</v>
      </c>
      <c r="Z107" s="50">
        <f t="shared" si="38"/>
        <v>22.290000000000077</v>
      </c>
      <c r="AA107" s="62">
        <f t="shared" si="29"/>
        <v>104</v>
      </c>
    </row>
    <row r="108" spans="1:27" ht="19" thickBot="1">
      <c r="A108" s="99">
        <v>16.2</v>
      </c>
      <c r="B108" s="99">
        <v>16</v>
      </c>
      <c r="C108" s="99">
        <v>15.8</v>
      </c>
      <c r="D108" s="99">
        <v>15.8</v>
      </c>
      <c r="E108" s="99">
        <v>15.2</v>
      </c>
      <c r="F108" s="99">
        <v>15.6</v>
      </c>
      <c r="G108" s="99">
        <v>19.3</v>
      </c>
      <c r="H108" s="99">
        <v>22.3</v>
      </c>
      <c r="I108" s="61">
        <f t="shared" si="20"/>
        <v>104</v>
      </c>
      <c r="J108" s="50">
        <f t="shared" si="31"/>
        <v>22.310000000000077</v>
      </c>
      <c r="K108" s="61">
        <f t="shared" si="21"/>
        <v>104</v>
      </c>
      <c r="L108" s="50">
        <f t="shared" si="30"/>
        <v>22.320000000000078</v>
      </c>
      <c r="M108" s="61">
        <f t="shared" si="22"/>
        <v>104</v>
      </c>
      <c r="N108" s="50">
        <f t="shared" si="32"/>
        <v>22.330000000000076</v>
      </c>
      <c r="O108" s="61">
        <f t="shared" si="23"/>
        <v>104</v>
      </c>
      <c r="P108" s="50">
        <f t="shared" si="33"/>
        <v>22.340000000000078</v>
      </c>
      <c r="Q108" s="61">
        <f t="shared" si="24"/>
        <v>103</v>
      </c>
      <c r="R108" s="50">
        <f t="shared" si="34"/>
        <v>22.35000000000008</v>
      </c>
      <c r="S108" s="61">
        <f t="shared" si="25"/>
        <v>103</v>
      </c>
      <c r="T108" s="50">
        <f t="shared" si="35"/>
        <v>22.360000000000078</v>
      </c>
      <c r="U108" s="61">
        <f t="shared" si="26"/>
        <v>103</v>
      </c>
      <c r="V108" s="50">
        <f t="shared" si="36"/>
        <v>22.370000000000079</v>
      </c>
      <c r="W108" s="61">
        <f t="shared" si="27"/>
        <v>103</v>
      </c>
      <c r="X108" s="50">
        <f t="shared" si="37"/>
        <v>22.380000000000077</v>
      </c>
      <c r="Y108" s="61">
        <f t="shared" si="28"/>
        <v>103</v>
      </c>
      <c r="Z108" s="50">
        <f t="shared" si="38"/>
        <v>22.390000000000079</v>
      </c>
      <c r="AA108" s="62">
        <f t="shared" si="29"/>
        <v>103</v>
      </c>
    </row>
    <row r="109" spans="1:27" ht="19" thickBot="1">
      <c r="A109" s="99">
        <v>16.3</v>
      </c>
      <c r="B109" s="99">
        <v>16.100000000000001</v>
      </c>
      <c r="C109" s="99">
        <v>15.9</v>
      </c>
      <c r="D109" s="99">
        <v>15.9</v>
      </c>
      <c r="E109" s="99">
        <v>15.3</v>
      </c>
      <c r="F109" s="99">
        <v>15.7</v>
      </c>
      <c r="G109" s="99">
        <v>19.399999999999999</v>
      </c>
      <c r="H109" s="99">
        <v>22.4</v>
      </c>
      <c r="I109" s="61">
        <f t="shared" si="20"/>
        <v>103</v>
      </c>
      <c r="J109" s="50">
        <f t="shared" si="31"/>
        <v>22.410000000000078</v>
      </c>
      <c r="K109" s="61">
        <f t="shared" si="21"/>
        <v>102</v>
      </c>
      <c r="L109" s="50">
        <f t="shared" si="30"/>
        <v>22.42000000000008</v>
      </c>
      <c r="M109" s="61">
        <f t="shared" si="22"/>
        <v>102</v>
      </c>
      <c r="N109" s="50">
        <f t="shared" si="32"/>
        <v>22.430000000000078</v>
      </c>
      <c r="O109" s="61">
        <f t="shared" si="23"/>
        <v>102</v>
      </c>
      <c r="P109" s="50">
        <f t="shared" si="33"/>
        <v>22.440000000000079</v>
      </c>
      <c r="Q109" s="61">
        <f t="shared" si="24"/>
        <v>102</v>
      </c>
      <c r="R109" s="50">
        <f t="shared" si="34"/>
        <v>22.450000000000081</v>
      </c>
      <c r="S109" s="61">
        <f t="shared" si="25"/>
        <v>102</v>
      </c>
      <c r="T109" s="50">
        <f t="shared" si="35"/>
        <v>22.460000000000079</v>
      </c>
      <c r="U109" s="61">
        <f t="shared" si="26"/>
        <v>102</v>
      </c>
      <c r="V109" s="50">
        <f t="shared" si="36"/>
        <v>22.470000000000081</v>
      </c>
      <c r="W109" s="61">
        <f t="shared" si="27"/>
        <v>102</v>
      </c>
      <c r="X109" s="50">
        <f t="shared" si="37"/>
        <v>22.480000000000079</v>
      </c>
      <c r="Y109" s="61">
        <f t="shared" si="28"/>
        <v>101</v>
      </c>
      <c r="Z109" s="50">
        <f t="shared" si="38"/>
        <v>22.49000000000008</v>
      </c>
      <c r="AA109" s="62">
        <f t="shared" si="29"/>
        <v>101</v>
      </c>
    </row>
    <row r="110" spans="1:27" ht="19" thickBot="1">
      <c r="A110" s="99">
        <v>16.399999999999999</v>
      </c>
      <c r="B110" s="99">
        <v>16.2</v>
      </c>
      <c r="C110" s="99">
        <v>16</v>
      </c>
      <c r="D110" s="99">
        <v>16</v>
      </c>
      <c r="E110" s="99">
        <v>15.4</v>
      </c>
      <c r="F110" s="99">
        <v>15.8</v>
      </c>
      <c r="G110" s="99">
        <v>19.5</v>
      </c>
      <c r="H110" s="99">
        <v>22.5</v>
      </c>
      <c r="I110" s="61">
        <f t="shared" si="20"/>
        <v>101</v>
      </c>
      <c r="J110" s="50">
        <f t="shared" si="31"/>
        <v>22.51000000000008</v>
      </c>
      <c r="K110" s="61">
        <f t="shared" si="21"/>
        <v>101</v>
      </c>
      <c r="L110" s="50">
        <f t="shared" si="30"/>
        <v>22.520000000000081</v>
      </c>
      <c r="M110" s="61">
        <f t="shared" si="22"/>
        <v>101</v>
      </c>
      <c r="N110" s="50">
        <f t="shared" si="32"/>
        <v>22.530000000000079</v>
      </c>
      <c r="O110" s="61">
        <f t="shared" si="23"/>
        <v>101</v>
      </c>
      <c r="P110" s="50">
        <f t="shared" si="33"/>
        <v>22.540000000000081</v>
      </c>
      <c r="Q110" s="61">
        <f t="shared" si="24"/>
        <v>101</v>
      </c>
      <c r="R110" s="50">
        <f t="shared" si="34"/>
        <v>22.550000000000082</v>
      </c>
      <c r="S110" s="61">
        <f t="shared" si="25"/>
        <v>101</v>
      </c>
      <c r="T110" s="50">
        <f t="shared" si="35"/>
        <v>22.56000000000008</v>
      </c>
      <c r="U110" s="61">
        <f t="shared" si="26"/>
        <v>100</v>
      </c>
      <c r="V110" s="50">
        <f t="shared" si="36"/>
        <v>22.570000000000082</v>
      </c>
      <c r="W110" s="61">
        <f t="shared" si="27"/>
        <v>100</v>
      </c>
      <c r="X110" s="50">
        <f t="shared" si="37"/>
        <v>22.58000000000008</v>
      </c>
      <c r="Y110" s="61">
        <f t="shared" si="28"/>
        <v>100</v>
      </c>
      <c r="Z110" s="50">
        <f t="shared" si="38"/>
        <v>22.590000000000082</v>
      </c>
      <c r="AA110" s="62">
        <f t="shared" si="29"/>
        <v>100</v>
      </c>
    </row>
    <row r="111" spans="1:27" ht="19" thickBot="1">
      <c r="A111" s="99">
        <v>16.5</v>
      </c>
      <c r="B111" s="99">
        <v>16.3</v>
      </c>
      <c r="C111" s="99">
        <v>16.100000000000001</v>
      </c>
      <c r="D111" s="99">
        <v>16.100000000000001</v>
      </c>
      <c r="E111" s="99">
        <v>15.5</v>
      </c>
      <c r="F111" s="99">
        <v>15.9</v>
      </c>
      <c r="G111" s="99">
        <v>19.600000000000001</v>
      </c>
      <c r="H111" s="99">
        <v>22.6</v>
      </c>
      <c r="I111" s="61">
        <f t="shared" si="20"/>
        <v>100</v>
      </c>
      <c r="J111" s="50">
        <f t="shared" si="31"/>
        <v>22.610000000000081</v>
      </c>
      <c r="K111" s="61">
        <f t="shared" si="21"/>
        <v>100</v>
      </c>
      <c r="L111" s="50">
        <f t="shared" si="30"/>
        <v>22.620000000000083</v>
      </c>
      <c r="M111" s="61">
        <f t="shared" si="22"/>
        <v>100</v>
      </c>
      <c r="N111" s="50">
        <f t="shared" si="32"/>
        <v>22.630000000000081</v>
      </c>
      <c r="O111" s="61">
        <f t="shared" si="23"/>
        <v>100</v>
      </c>
      <c r="P111" s="50">
        <f t="shared" si="33"/>
        <v>22.640000000000082</v>
      </c>
      <c r="Q111" s="61">
        <f t="shared" si="24"/>
        <v>99</v>
      </c>
      <c r="R111" s="50">
        <f t="shared" si="34"/>
        <v>22.650000000000084</v>
      </c>
      <c r="S111" s="61">
        <f t="shared" si="25"/>
        <v>99</v>
      </c>
      <c r="T111" s="50">
        <f t="shared" si="35"/>
        <v>22.660000000000082</v>
      </c>
      <c r="U111" s="61">
        <f t="shared" si="26"/>
        <v>99</v>
      </c>
      <c r="V111" s="50">
        <f t="shared" si="36"/>
        <v>22.670000000000083</v>
      </c>
      <c r="W111" s="61">
        <f t="shared" si="27"/>
        <v>99</v>
      </c>
      <c r="X111" s="50">
        <f t="shared" si="37"/>
        <v>22.680000000000081</v>
      </c>
      <c r="Y111" s="61">
        <f t="shared" si="28"/>
        <v>99</v>
      </c>
      <c r="Z111" s="50">
        <f t="shared" si="38"/>
        <v>22.690000000000083</v>
      </c>
      <c r="AA111" s="62">
        <f t="shared" si="29"/>
        <v>99</v>
      </c>
    </row>
    <row r="112" spans="1:27" ht="19" thickBot="1">
      <c r="A112" s="99">
        <v>16.600000000000001</v>
      </c>
      <c r="B112" s="99">
        <v>16.399999999999999</v>
      </c>
      <c r="C112" s="99">
        <v>16.2</v>
      </c>
      <c r="D112" s="99">
        <v>16.2</v>
      </c>
      <c r="E112" s="99">
        <v>15.6</v>
      </c>
      <c r="F112" s="99">
        <v>16</v>
      </c>
      <c r="G112" s="99">
        <v>19.7</v>
      </c>
      <c r="H112" s="99">
        <v>22.7</v>
      </c>
      <c r="I112" s="61">
        <f t="shared" si="20"/>
        <v>99</v>
      </c>
      <c r="J112" s="50">
        <f t="shared" si="31"/>
        <v>22.710000000000083</v>
      </c>
      <c r="K112" s="61">
        <f t="shared" si="21"/>
        <v>99</v>
      </c>
      <c r="L112" s="50">
        <f t="shared" si="30"/>
        <v>22.720000000000084</v>
      </c>
      <c r="M112" s="61">
        <f t="shared" si="22"/>
        <v>98</v>
      </c>
      <c r="N112" s="50">
        <f t="shared" si="32"/>
        <v>22.730000000000082</v>
      </c>
      <c r="O112" s="61">
        <f t="shared" si="23"/>
        <v>98</v>
      </c>
      <c r="P112" s="50">
        <f t="shared" si="33"/>
        <v>22.740000000000084</v>
      </c>
      <c r="Q112" s="61">
        <f t="shared" si="24"/>
        <v>98</v>
      </c>
      <c r="R112" s="50">
        <f t="shared" si="34"/>
        <v>22.750000000000085</v>
      </c>
      <c r="S112" s="61">
        <f t="shared" si="25"/>
        <v>98</v>
      </c>
      <c r="T112" s="50">
        <f t="shared" si="35"/>
        <v>22.760000000000083</v>
      </c>
      <c r="U112" s="61">
        <f t="shared" si="26"/>
        <v>98</v>
      </c>
      <c r="V112" s="50">
        <f t="shared" si="36"/>
        <v>22.770000000000085</v>
      </c>
      <c r="W112" s="61">
        <f t="shared" si="27"/>
        <v>98</v>
      </c>
      <c r="X112" s="50">
        <f t="shared" si="37"/>
        <v>22.780000000000083</v>
      </c>
      <c r="Y112" s="61">
        <f t="shared" si="28"/>
        <v>98</v>
      </c>
      <c r="Z112" s="50">
        <f t="shared" si="38"/>
        <v>22.790000000000084</v>
      </c>
      <c r="AA112" s="62">
        <f t="shared" si="29"/>
        <v>98</v>
      </c>
    </row>
    <row r="113" spans="1:27" ht="19" thickBot="1">
      <c r="A113" s="99">
        <v>16.7</v>
      </c>
      <c r="B113" s="99">
        <v>16.5</v>
      </c>
      <c r="C113" s="99">
        <v>16.3</v>
      </c>
      <c r="D113" s="99">
        <v>16.3</v>
      </c>
      <c r="E113" s="99">
        <v>15.7</v>
      </c>
      <c r="F113" s="99">
        <v>16.100000000000001</v>
      </c>
      <c r="G113" s="99">
        <v>19.8</v>
      </c>
      <c r="H113" s="99">
        <v>22.8</v>
      </c>
      <c r="I113" s="61">
        <f t="shared" si="20"/>
        <v>97</v>
      </c>
      <c r="J113" s="50">
        <f t="shared" si="31"/>
        <v>22.810000000000084</v>
      </c>
      <c r="K113" s="61">
        <f t="shared" si="21"/>
        <v>97</v>
      </c>
      <c r="L113" s="50">
        <f t="shared" si="30"/>
        <v>22.820000000000086</v>
      </c>
      <c r="M113" s="61">
        <f t="shared" si="22"/>
        <v>97</v>
      </c>
      <c r="N113" s="50">
        <f t="shared" si="32"/>
        <v>22.830000000000084</v>
      </c>
      <c r="O113" s="61">
        <f t="shared" si="23"/>
        <v>97</v>
      </c>
      <c r="P113" s="50">
        <f t="shared" si="33"/>
        <v>22.840000000000085</v>
      </c>
      <c r="Q113" s="61">
        <f t="shared" si="24"/>
        <v>97</v>
      </c>
      <c r="R113" s="50">
        <f t="shared" si="34"/>
        <v>22.850000000000087</v>
      </c>
      <c r="S113" s="61">
        <f t="shared" si="25"/>
        <v>97</v>
      </c>
      <c r="T113" s="50">
        <f t="shared" si="35"/>
        <v>22.860000000000085</v>
      </c>
      <c r="U113" s="61">
        <f t="shared" si="26"/>
        <v>97</v>
      </c>
      <c r="V113" s="50">
        <f t="shared" si="36"/>
        <v>22.870000000000086</v>
      </c>
      <c r="W113" s="61">
        <f t="shared" si="27"/>
        <v>97</v>
      </c>
      <c r="X113" s="50">
        <f t="shared" si="37"/>
        <v>22.880000000000084</v>
      </c>
      <c r="Y113" s="61">
        <f t="shared" si="28"/>
        <v>97</v>
      </c>
      <c r="Z113" s="50">
        <f t="shared" si="38"/>
        <v>22.890000000000086</v>
      </c>
      <c r="AA113" s="62">
        <f t="shared" si="29"/>
        <v>96</v>
      </c>
    </row>
    <row r="114" spans="1:27" ht="19" thickBot="1">
      <c r="A114" s="99">
        <v>16.8</v>
      </c>
      <c r="B114" s="99">
        <v>16.600000000000001</v>
      </c>
      <c r="C114" s="99">
        <v>16.399999999999999</v>
      </c>
      <c r="D114" s="99">
        <v>16.399999999999999</v>
      </c>
      <c r="E114" s="99">
        <v>15.8</v>
      </c>
      <c r="F114" s="99">
        <v>16.2</v>
      </c>
      <c r="G114" s="99">
        <v>19.899999999999999</v>
      </c>
      <c r="H114" s="99">
        <v>22.9</v>
      </c>
      <c r="I114" s="61">
        <f t="shared" si="20"/>
        <v>96</v>
      </c>
      <c r="J114" s="50">
        <f t="shared" si="31"/>
        <v>22.910000000000085</v>
      </c>
      <c r="K114" s="61">
        <f t="shared" si="21"/>
        <v>96</v>
      </c>
      <c r="L114" s="50">
        <f t="shared" si="30"/>
        <v>22.920000000000087</v>
      </c>
      <c r="M114" s="61">
        <f t="shared" si="22"/>
        <v>96</v>
      </c>
      <c r="N114" s="50">
        <f t="shared" si="32"/>
        <v>22.930000000000085</v>
      </c>
      <c r="O114" s="61">
        <f t="shared" si="23"/>
        <v>96</v>
      </c>
      <c r="P114" s="50">
        <f t="shared" si="33"/>
        <v>22.940000000000087</v>
      </c>
      <c r="Q114" s="61">
        <f t="shared" si="24"/>
        <v>96</v>
      </c>
      <c r="R114" s="50">
        <f t="shared" si="34"/>
        <v>22.950000000000088</v>
      </c>
      <c r="S114" s="61">
        <f t="shared" si="25"/>
        <v>96</v>
      </c>
      <c r="T114" s="50">
        <f t="shared" si="35"/>
        <v>22.960000000000086</v>
      </c>
      <c r="U114" s="61">
        <f t="shared" si="26"/>
        <v>96</v>
      </c>
      <c r="V114" s="50">
        <f t="shared" si="36"/>
        <v>22.970000000000088</v>
      </c>
      <c r="W114" s="61">
        <f t="shared" si="27"/>
        <v>96</v>
      </c>
      <c r="X114" s="50">
        <f t="shared" si="37"/>
        <v>22.980000000000086</v>
      </c>
      <c r="Y114" s="61">
        <f t="shared" si="28"/>
        <v>96</v>
      </c>
      <c r="Z114" s="50">
        <f t="shared" si="38"/>
        <v>22.990000000000087</v>
      </c>
      <c r="AA114" s="62">
        <f t="shared" si="29"/>
        <v>95</v>
      </c>
    </row>
    <row r="115" spans="1:27" ht="19" thickBot="1">
      <c r="A115" s="99">
        <v>16.899999999999999</v>
      </c>
      <c r="B115" s="99">
        <v>16.7</v>
      </c>
      <c r="C115" s="99">
        <v>16.5</v>
      </c>
      <c r="D115" s="99">
        <v>16.5</v>
      </c>
      <c r="E115" s="99">
        <v>15.9</v>
      </c>
      <c r="F115" s="99">
        <v>16.3</v>
      </c>
      <c r="G115" s="99">
        <v>20</v>
      </c>
      <c r="H115" s="99">
        <v>23</v>
      </c>
      <c r="I115" s="61">
        <f t="shared" si="20"/>
        <v>95</v>
      </c>
      <c r="J115" s="50">
        <f t="shared" si="31"/>
        <v>23.010000000000087</v>
      </c>
      <c r="K115" s="61">
        <f t="shared" si="21"/>
        <v>95</v>
      </c>
      <c r="L115" s="50">
        <f t="shared" si="30"/>
        <v>23.020000000000088</v>
      </c>
      <c r="M115" s="61">
        <f t="shared" si="22"/>
        <v>95</v>
      </c>
      <c r="N115" s="50">
        <f t="shared" si="32"/>
        <v>23.030000000000086</v>
      </c>
      <c r="O115" s="61">
        <f t="shared" si="23"/>
        <v>95</v>
      </c>
      <c r="P115" s="50">
        <f t="shared" si="33"/>
        <v>23.040000000000088</v>
      </c>
      <c r="Q115" s="61">
        <f t="shared" si="24"/>
        <v>95</v>
      </c>
      <c r="R115" s="50">
        <f t="shared" si="34"/>
        <v>23.05000000000009</v>
      </c>
      <c r="S115" s="61">
        <f t="shared" si="25"/>
        <v>95</v>
      </c>
      <c r="T115" s="50">
        <f t="shared" si="35"/>
        <v>23.060000000000088</v>
      </c>
      <c r="U115" s="61">
        <f t="shared" si="26"/>
        <v>95</v>
      </c>
      <c r="V115" s="50">
        <f t="shared" si="36"/>
        <v>23.070000000000089</v>
      </c>
      <c r="W115" s="61">
        <f t="shared" si="27"/>
        <v>95</v>
      </c>
      <c r="X115" s="50">
        <f t="shared" si="37"/>
        <v>23.080000000000087</v>
      </c>
      <c r="Y115" s="61">
        <f t="shared" si="28"/>
        <v>94</v>
      </c>
      <c r="Z115" s="50">
        <f t="shared" si="38"/>
        <v>23.090000000000089</v>
      </c>
      <c r="AA115" s="62">
        <f t="shared" si="29"/>
        <v>94</v>
      </c>
    </row>
    <row r="116" spans="1:27" ht="19" thickBot="1">
      <c r="A116" s="99">
        <v>17</v>
      </c>
      <c r="B116" s="99">
        <v>16.8</v>
      </c>
      <c r="C116" s="99">
        <v>16.600000000000001</v>
      </c>
      <c r="D116" s="99">
        <v>16.600000000000001</v>
      </c>
      <c r="E116" s="99">
        <v>16</v>
      </c>
      <c r="F116" s="99">
        <v>16.399999999999999</v>
      </c>
      <c r="G116" s="99">
        <v>20.100000000000001</v>
      </c>
      <c r="H116" s="99">
        <v>23.1</v>
      </c>
      <c r="I116" s="61">
        <f t="shared" si="20"/>
        <v>94</v>
      </c>
      <c r="J116" s="50">
        <f t="shared" si="31"/>
        <v>23.110000000000088</v>
      </c>
      <c r="K116" s="61">
        <f t="shared" si="21"/>
        <v>94</v>
      </c>
      <c r="L116" s="50">
        <f t="shared" si="30"/>
        <v>23.12000000000009</v>
      </c>
      <c r="M116" s="61">
        <f t="shared" si="22"/>
        <v>94</v>
      </c>
      <c r="N116" s="50">
        <f t="shared" si="32"/>
        <v>23.130000000000088</v>
      </c>
      <c r="O116" s="61">
        <f t="shared" si="23"/>
        <v>94</v>
      </c>
      <c r="P116" s="50">
        <f t="shared" si="33"/>
        <v>23.140000000000089</v>
      </c>
      <c r="Q116" s="61">
        <f t="shared" si="24"/>
        <v>94</v>
      </c>
      <c r="R116" s="50">
        <f t="shared" si="34"/>
        <v>23.150000000000091</v>
      </c>
      <c r="S116" s="61">
        <f t="shared" si="25"/>
        <v>94</v>
      </c>
      <c r="T116" s="50">
        <f t="shared" si="35"/>
        <v>23.160000000000089</v>
      </c>
      <c r="U116" s="61">
        <f t="shared" si="26"/>
        <v>94</v>
      </c>
      <c r="V116" s="50">
        <f t="shared" si="36"/>
        <v>23.170000000000091</v>
      </c>
      <c r="W116" s="61">
        <f t="shared" si="27"/>
        <v>94</v>
      </c>
      <c r="X116" s="50">
        <f t="shared" si="37"/>
        <v>23.180000000000089</v>
      </c>
      <c r="Y116" s="61">
        <f t="shared" si="28"/>
        <v>94</v>
      </c>
      <c r="Z116" s="50">
        <f t="shared" si="38"/>
        <v>23.19000000000009</v>
      </c>
      <c r="AA116" s="62">
        <f t="shared" si="29"/>
        <v>93</v>
      </c>
    </row>
    <row r="117" spans="1:27" ht="19" thickBot="1">
      <c r="A117" s="99">
        <v>17.100000000000001</v>
      </c>
      <c r="B117" s="99">
        <v>16.899999999999999</v>
      </c>
      <c r="C117" s="99">
        <v>16.7</v>
      </c>
      <c r="D117" s="99">
        <v>16.7</v>
      </c>
      <c r="E117" s="99">
        <v>16.100000000000001</v>
      </c>
      <c r="F117" s="99">
        <v>16.5</v>
      </c>
      <c r="G117" s="99">
        <v>20.2</v>
      </c>
      <c r="H117" s="99">
        <v>23.2</v>
      </c>
      <c r="I117" s="61">
        <f t="shared" si="20"/>
        <v>93</v>
      </c>
      <c r="J117" s="50">
        <f t="shared" si="31"/>
        <v>23.21000000000009</v>
      </c>
      <c r="K117" s="61">
        <f t="shared" si="21"/>
        <v>93</v>
      </c>
      <c r="L117" s="50">
        <f t="shared" si="30"/>
        <v>23.220000000000091</v>
      </c>
      <c r="M117" s="61">
        <f t="shared" si="22"/>
        <v>93</v>
      </c>
      <c r="N117" s="50">
        <f t="shared" si="32"/>
        <v>23.230000000000089</v>
      </c>
      <c r="O117" s="61">
        <f t="shared" si="23"/>
        <v>93</v>
      </c>
      <c r="P117" s="50">
        <f t="shared" si="33"/>
        <v>23.240000000000091</v>
      </c>
      <c r="Q117" s="61">
        <f t="shared" si="24"/>
        <v>93</v>
      </c>
      <c r="R117" s="50">
        <f t="shared" si="34"/>
        <v>23.250000000000092</v>
      </c>
      <c r="S117" s="61">
        <f t="shared" si="25"/>
        <v>93</v>
      </c>
      <c r="T117" s="50">
        <f t="shared" si="35"/>
        <v>23.26000000000009</v>
      </c>
      <c r="U117" s="61">
        <f t="shared" si="26"/>
        <v>93</v>
      </c>
      <c r="V117" s="50">
        <f t="shared" si="36"/>
        <v>23.270000000000092</v>
      </c>
      <c r="W117" s="61">
        <f t="shared" si="27"/>
        <v>93</v>
      </c>
      <c r="X117" s="50">
        <f t="shared" si="37"/>
        <v>23.28000000000009</v>
      </c>
      <c r="Y117" s="61">
        <f t="shared" si="28"/>
        <v>93</v>
      </c>
      <c r="Z117" s="50">
        <f t="shared" si="38"/>
        <v>23.290000000000092</v>
      </c>
      <c r="AA117" s="62">
        <f t="shared" si="29"/>
        <v>92</v>
      </c>
    </row>
    <row r="118" spans="1:27" ht="19" thickBot="1">
      <c r="A118" s="99">
        <v>17.2</v>
      </c>
      <c r="B118" s="99">
        <v>17</v>
      </c>
      <c r="C118" s="99">
        <v>16.8</v>
      </c>
      <c r="D118" s="99">
        <v>16.8</v>
      </c>
      <c r="E118" s="99">
        <v>16.2</v>
      </c>
      <c r="F118" s="99">
        <v>16.600000000000001</v>
      </c>
      <c r="G118" s="99">
        <v>20.3</v>
      </c>
      <c r="H118" s="99">
        <v>23.3</v>
      </c>
      <c r="I118" s="61">
        <f t="shared" si="20"/>
        <v>92</v>
      </c>
      <c r="J118" s="50">
        <f t="shared" si="31"/>
        <v>23.310000000000091</v>
      </c>
      <c r="K118" s="61">
        <f t="shared" si="21"/>
        <v>92</v>
      </c>
      <c r="L118" s="50">
        <f t="shared" si="30"/>
        <v>23.320000000000093</v>
      </c>
      <c r="M118" s="61">
        <f t="shared" si="22"/>
        <v>92</v>
      </c>
      <c r="N118" s="50">
        <f t="shared" si="32"/>
        <v>23.330000000000091</v>
      </c>
      <c r="O118" s="61">
        <f t="shared" si="23"/>
        <v>92</v>
      </c>
      <c r="P118" s="50">
        <f t="shared" si="33"/>
        <v>23.340000000000092</v>
      </c>
      <c r="Q118" s="61">
        <f t="shared" si="24"/>
        <v>92</v>
      </c>
      <c r="R118" s="50">
        <f t="shared" si="34"/>
        <v>23.350000000000094</v>
      </c>
      <c r="S118" s="61">
        <f t="shared" si="25"/>
        <v>92</v>
      </c>
      <c r="T118" s="50">
        <f t="shared" si="35"/>
        <v>23.360000000000092</v>
      </c>
      <c r="U118" s="61">
        <f t="shared" si="26"/>
        <v>92</v>
      </c>
      <c r="V118" s="50">
        <f t="shared" si="36"/>
        <v>23.370000000000093</v>
      </c>
      <c r="W118" s="61">
        <f t="shared" si="27"/>
        <v>92</v>
      </c>
      <c r="X118" s="50">
        <f t="shared" si="37"/>
        <v>23.380000000000091</v>
      </c>
      <c r="Y118" s="61">
        <f t="shared" si="28"/>
        <v>92</v>
      </c>
      <c r="Z118" s="50">
        <f t="shared" si="38"/>
        <v>23.390000000000093</v>
      </c>
      <c r="AA118" s="62">
        <f t="shared" si="29"/>
        <v>92</v>
      </c>
    </row>
    <row r="119" spans="1:27" ht="19" thickBot="1">
      <c r="A119" s="99">
        <v>17.3</v>
      </c>
      <c r="B119" s="99">
        <v>17.100000000000001</v>
      </c>
      <c r="C119" s="99">
        <v>16.899999999999999</v>
      </c>
      <c r="D119" s="99">
        <v>16.899999999999999</v>
      </c>
      <c r="E119" s="99">
        <v>16.3</v>
      </c>
      <c r="F119" s="99">
        <v>16.7</v>
      </c>
      <c r="G119" s="99">
        <v>20.399999999999999</v>
      </c>
      <c r="H119" s="99">
        <v>23.4</v>
      </c>
      <c r="I119" s="61">
        <f t="shared" si="20"/>
        <v>92</v>
      </c>
      <c r="J119" s="50">
        <f t="shared" si="31"/>
        <v>23.410000000000093</v>
      </c>
      <c r="K119" s="61">
        <f t="shared" si="21"/>
        <v>91</v>
      </c>
      <c r="L119" s="50">
        <f t="shared" si="30"/>
        <v>23.420000000000094</v>
      </c>
      <c r="M119" s="61">
        <f t="shared" si="22"/>
        <v>91</v>
      </c>
      <c r="N119" s="50">
        <f t="shared" si="32"/>
        <v>23.430000000000092</v>
      </c>
      <c r="O119" s="61">
        <f t="shared" si="23"/>
        <v>91</v>
      </c>
      <c r="P119" s="50">
        <f t="shared" si="33"/>
        <v>23.440000000000094</v>
      </c>
      <c r="Q119" s="61">
        <f t="shared" si="24"/>
        <v>91</v>
      </c>
      <c r="R119" s="50">
        <f t="shared" si="34"/>
        <v>23.450000000000095</v>
      </c>
      <c r="S119" s="61">
        <f t="shared" si="25"/>
        <v>91</v>
      </c>
      <c r="T119" s="50">
        <f t="shared" si="35"/>
        <v>23.460000000000093</v>
      </c>
      <c r="U119" s="61">
        <f t="shared" si="26"/>
        <v>91</v>
      </c>
      <c r="V119" s="50">
        <f t="shared" si="36"/>
        <v>23.470000000000095</v>
      </c>
      <c r="W119" s="61">
        <f t="shared" si="27"/>
        <v>91</v>
      </c>
      <c r="X119" s="50">
        <f t="shared" si="37"/>
        <v>23.480000000000093</v>
      </c>
      <c r="Y119" s="61">
        <f t="shared" si="28"/>
        <v>91</v>
      </c>
      <c r="Z119" s="50">
        <f t="shared" si="38"/>
        <v>23.490000000000094</v>
      </c>
      <c r="AA119" s="62">
        <f t="shared" si="29"/>
        <v>91</v>
      </c>
    </row>
    <row r="120" spans="1:27" ht="19" thickBot="1">
      <c r="A120" s="99">
        <v>17.399999999999999</v>
      </c>
      <c r="B120" s="99">
        <v>17.2</v>
      </c>
      <c r="C120" s="99">
        <v>17</v>
      </c>
      <c r="D120" s="99">
        <v>17</v>
      </c>
      <c r="E120" s="99">
        <v>16.399999999999999</v>
      </c>
      <c r="F120" s="99">
        <v>16.8</v>
      </c>
      <c r="G120" s="99">
        <v>20.5</v>
      </c>
      <c r="H120" s="99">
        <v>23.5</v>
      </c>
      <c r="I120" s="61">
        <f t="shared" si="20"/>
        <v>91</v>
      </c>
      <c r="J120" s="50">
        <f t="shared" si="31"/>
        <v>23.510000000000094</v>
      </c>
      <c r="K120" s="61">
        <f t="shared" si="21"/>
        <v>91</v>
      </c>
      <c r="L120" s="50">
        <f t="shared" si="30"/>
        <v>23.520000000000095</v>
      </c>
      <c r="M120" s="61">
        <f t="shared" si="22"/>
        <v>90</v>
      </c>
      <c r="N120" s="50">
        <f t="shared" si="32"/>
        <v>23.530000000000094</v>
      </c>
      <c r="O120" s="61">
        <f t="shared" si="23"/>
        <v>90</v>
      </c>
      <c r="P120" s="50">
        <f t="shared" si="33"/>
        <v>23.540000000000095</v>
      </c>
      <c r="Q120" s="61">
        <f t="shared" si="24"/>
        <v>90</v>
      </c>
      <c r="R120" s="50">
        <f t="shared" si="34"/>
        <v>23.550000000000097</v>
      </c>
      <c r="S120" s="61">
        <f t="shared" si="25"/>
        <v>90</v>
      </c>
      <c r="T120" s="50">
        <f t="shared" si="35"/>
        <v>23.560000000000095</v>
      </c>
      <c r="U120" s="61">
        <f t="shared" si="26"/>
        <v>90</v>
      </c>
      <c r="V120" s="50">
        <f t="shared" si="36"/>
        <v>23.570000000000096</v>
      </c>
      <c r="W120" s="61">
        <f t="shared" si="27"/>
        <v>90</v>
      </c>
      <c r="X120" s="50">
        <f t="shared" si="37"/>
        <v>23.580000000000094</v>
      </c>
      <c r="Y120" s="61">
        <f t="shared" si="28"/>
        <v>90</v>
      </c>
      <c r="Z120" s="50">
        <f t="shared" si="38"/>
        <v>23.590000000000096</v>
      </c>
      <c r="AA120" s="62">
        <f t="shared" si="29"/>
        <v>90</v>
      </c>
    </row>
    <row r="121" spans="1:27" ht="19" thickBot="1">
      <c r="A121" s="99">
        <v>17.5</v>
      </c>
      <c r="B121" s="99">
        <v>17.3</v>
      </c>
      <c r="C121" s="99">
        <v>17.100000000000001</v>
      </c>
      <c r="D121" s="99">
        <v>17.100000000000001</v>
      </c>
      <c r="E121" s="99">
        <v>16.5</v>
      </c>
      <c r="F121" s="99">
        <v>16.899999999999999</v>
      </c>
      <c r="G121" s="99">
        <v>20.6</v>
      </c>
      <c r="H121" s="99">
        <v>23.6</v>
      </c>
      <c r="I121" s="61">
        <f t="shared" si="20"/>
        <v>90</v>
      </c>
      <c r="J121" s="50">
        <f t="shared" si="31"/>
        <v>23.610000000000095</v>
      </c>
      <c r="K121" s="61">
        <f t="shared" si="21"/>
        <v>90</v>
      </c>
      <c r="L121" s="50">
        <f t="shared" si="30"/>
        <v>23.620000000000097</v>
      </c>
      <c r="M121" s="61">
        <f t="shared" si="22"/>
        <v>90</v>
      </c>
      <c r="N121" s="50">
        <f t="shared" si="32"/>
        <v>23.630000000000095</v>
      </c>
      <c r="O121" s="61">
        <f t="shared" si="23"/>
        <v>90</v>
      </c>
      <c r="P121" s="50">
        <f t="shared" si="33"/>
        <v>23.640000000000096</v>
      </c>
      <c r="Q121" s="61">
        <f t="shared" si="24"/>
        <v>90</v>
      </c>
      <c r="R121" s="50">
        <f t="shared" si="34"/>
        <v>23.650000000000098</v>
      </c>
      <c r="S121" s="61">
        <f t="shared" si="25"/>
        <v>89</v>
      </c>
      <c r="T121" s="50">
        <f t="shared" si="35"/>
        <v>23.660000000000096</v>
      </c>
      <c r="U121" s="61">
        <f t="shared" si="26"/>
        <v>89</v>
      </c>
      <c r="V121" s="50">
        <f t="shared" si="36"/>
        <v>23.670000000000098</v>
      </c>
      <c r="W121" s="61">
        <f t="shared" si="27"/>
        <v>89</v>
      </c>
      <c r="X121" s="50">
        <f t="shared" si="37"/>
        <v>23.680000000000096</v>
      </c>
      <c r="Y121" s="61">
        <f t="shared" si="28"/>
        <v>89</v>
      </c>
      <c r="Z121" s="50">
        <f t="shared" si="38"/>
        <v>23.690000000000097</v>
      </c>
      <c r="AA121" s="62">
        <f t="shared" si="29"/>
        <v>89</v>
      </c>
    </row>
    <row r="122" spans="1:27" ht="19" thickBot="1">
      <c r="A122" s="99">
        <v>17.600000000000001</v>
      </c>
      <c r="B122" s="99">
        <v>17.399999999999999</v>
      </c>
      <c r="C122" s="99">
        <v>17.2</v>
      </c>
      <c r="D122" s="99">
        <v>17.2</v>
      </c>
      <c r="E122" s="99">
        <v>16.600000000000001</v>
      </c>
      <c r="F122" s="99">
        <v>17</v>
      </c>
      <c r="G122" s="99">
        <v>20.7</v>
      </c>
      <c r="H122" s="99">
        <v>23.7</v>
      </c>
      <c r="I122" s="61">
        <f t="shared" si="20"/>
        <v>89</v>
      </c>
      <c r="J122" s="50">
        <f t="shared" si="31"/>
        <v>23.710000000000097</v>
      </c>
      <c r="K122" s="61">
        <f t="shared" si="21"/>
        <v>89</v>
      </c>
      <c r="L122" s="50">
        <f t="shared" si="30"/>
        <v>23.720000000000098</v>
      </c>
      <c r="M122" s="61">
        <f t="shared" si="22"/>
        <v>89</v>
      </c>
      <c r="N122" s="50">
        <f t="shared" si="32"/>
        <v>23.730000000000096</v>
      </c>
      <c r="O122" s="61">
        <f t="shared" si="23"/>
        <v>89</v>
      </c>
      <c r="P122" s="50">
        <f t="shared" si="33"/>
        <v>23.740000000000098</v>
      </c>
      <c r="Q122" s="61">
        <f t="shared" si="24"/>
        <v>89</v>
      </c>
      <c r="R122" s="50">
        <f t="shared" si="34"/>
        <v>23.750000000000099</v>
      </c>
      <c r="S122" s="61">
        <f t="shared" si="25"/>
        <v>89</v>
      </c>
      <c r="T122" s="50">
        <f t="shared" si="35"/>
        <v>23.760000000000097</v>
      </c>
      <c r="U122" s="61">
        <f t="shared" si="26"/>
        <v>89</v>
      </c>
      <c r="V122" s="50">
        <f t="shared" si="36"/>
        <v>23.770000000000099</v>
      </c>
      <c r="W122" s="61">
        <f t="shared" si="27"/>
        <v>89</v>
      </c>
      <c r="X122" s="50">
        <f t="shared" si="37"/>
        <v>23.780000000000097</v>
      </c>
      <c r="Y122" s="61">
        <f t="shared" si="28"/>
        <v>89</v>
      </c>
      <c r="Z122" s="50">
        <f t="shared" si="38"/>
        <v>23.790000000000099</v>
      </c>
      <c r="AA122" s="62">
        <f t="shared" si="29"/>
        <v>88</v>
      </c>
    </row>
    <row r="123" spans="1:27" ht="19" thickBot="1">
      <c r="A123" s="99">
        <v>17.7</v>
      </c>
      <c r="B123" s="99">
        <v>17.5</v>
      </c>
      <c r="C123" s="99">
        <v>17.3</v>
      </c>
      <c r="D123" s="99">
        <v>17.3</v>
      </c>
      <c r="E123" s="99">
        <v>16.7</v>
      </c>
      <c r="F123" s="99">
        <v>17.100000000000001</v>
      </c>
      <c r="G123" s="99">
        <v>20.8</v>
      </c>
      <c r="H123" s="99">
        <v>23.8</v>
      </c>
      <c r="I123" s="61">
        <f t="shared" si="20"/>
        <v>88</v>
      </c>
      <c r="J123" s="50">
        <f t="shared" si="31"/>
        <v>23.810000000000098</v>
      </c>
      <c r="K123" s="61">
        <f t="shared" si="21"/>
        <v>88</v>
      </c>
      <c r="L123" s="50">
        <f t="shared" si="30"/>
        <v>23.8200000000001</v>
      </c>
      <c r="M123" s="61">
        <f t="shared" si="22"/>
        <v>88</v>
      </c>
      <c r="N123" s="50">
        <f t="shared" si="32"/>
        <v>23.830000000000098</v>
      </c>
      <c r="O123" s="61">
        <f t="shared" si="23"/>
        <v>88</v>
      </c>
      <c r="P123" s="50">
        <f t="shared" si="33"/>
        <v>23.840000000000099</v>
      </c>
      <c r="Q123" s="61">
        <f t="shared" si="24"/>
        <v>88</v>
      </c>
      <c r="R123" s="50">
        <f t="shared" si="34"/>
        <v>23.850000000000101</v>
      </c>
      <c r="S123" s="61">
        <f t="shared" si="25"/>
        <v>88</v>
      </c>
      <c r="T123" s="50">
        <f t="shared" si="35"/>
        <v>23.860000000000099</v>
      </c>
      <c r="U123" s="61">
        <f t="shared" si="26"/>
        <v>88</v>
      </c>
      <c r="V123" s="50">
        <f t="shared" si="36"/>
        <v>23.8700000000001</v>
      </c>
      <c r="W123" s="61">
        <f t="shared" si="27"/>
        <v>88</v>
      </c>
      <c r="X123" s="50">
        <f t="shared" si="37"/>
        <v>23.880000000000098</v>
      </c>
      <c r="Y123" s="61">
        <f t="shared" si="28"/>
        <v>88</v>
      </c>
      <c r="Z123" s="50">
        <f t="shared" si="38"/>
        <v>23.8900000000001</v>
      </c>
      <c r="AA123" s="62">
        <f t="shared" si="29"/>
        <v>88</v>
      </c>
    </row>
    <row r="124" spans="1:27" ht="19" thickBot="1">
      <c r="A124" s="99">
        <v>17.8</v>
      </c>
      <c r="B124" s="99">
        <v>17.600000000000001</v>
      </c>
      <c r="C124" s="99">
        <v>17.399999999999999</v>
      </c>
      <c r="D124" s="99">
        <v>17.399999999999999</v>
      </c>
      <c r="E124" s="99">
        <v>16.8</v>
      </c>
      <c r="F124" s="99">
        <v>17.2</v>
      </c>
      <c r="G124" s="99">
        <v>20.9</v>
      </c>
      <c r="H124" s="99">
        <v>23.9</v>
      </c>
      <c r="I124" s="61">
        <f t="shared" si="20"/>
        <v>88</v>
      </c>
      <c r="J124" s="50">
        <f t="shared" si="31"/>
        <v>23.9100000000001</v>
      </c>
      <c r="K124" s="61">
        <f t="shared" si="21"/>
        <v>88</v>
      </c>
      <c r="L124" s="50">
        <f t="shared" si="30"/>
        <v>23.920000000000101</v>
      </c>
      <c r="M124" s="61">
        <f t="shared" si="22"/>
        <v>88</v>
      </c>
      <c r="N124" s="50">
        <f t="shared" si="32"/>
        <v>23.930000000000099</v>
      </c>
      <c r="O124" s="61">
        <f t="shared" si="23"/>
        <v>87</v>
      </c>
      <c r="P124" s="50">
        <f t="shared" si="33"/>
        <v>23.940000000000101</v>
      </c>
      <c r="Q124" s="61">
        <f t="shared" si="24"/>
        <v>87</v>
      </c>
      <c r="R124" s="50">
        <f t="shared" si="34"/>
        <v>23.950000000000102</v>
      </c>
      <c r="S124" s="61">
        <f t="shared" si="25"/>
        <v>87</v>
      </c>
      <c r="T124" s="50">
        <f t="shared" si="35"/>
        <v>23.9600000000001</v>
      </c>
      <c r="U124" s="61">
        <f t="shared" si="26"/>
        <v>87</v>
      </c>
      <c r="V124" s="50">
        <f t="shared" si="36"/>
        <v>23.970000000000102</v>
      </c>
      <c r="W124" s="61">
        <f t="shared" si="27"/>
        <v>87</v>
      </c>
      <c r="X124" s="50">
        <f t="shared" si="37"/>
        <v>23.9800000000001</v>
      </c>
      <c r="Y124" s="61">
        <f t="shared" si="28"/>
        <v>87</v>
      </c>
      <c r="Z124" s="50">
        <f t="shared" si="38"/>
        <v>23.990000000000101</v>
      </c>
      <c r="AA124" s="62">
        <f t="shared" si="29"/>
        <v>87</v>
      </c>
    </row>
    <row r="125" spans="1:27" ht="19" thickBot="1">
      <c r="A125" s="99">
        <v>17.899999999999999</v>
      </c>
      <c r="B125" s="99">
        <v>17.7</v>
      </c>
      <c r="C125" s="99">
        <v>17.5</v>
      </c>
      <c r="D125" s="99">
        <v>17.5</v>
      </c>
      <c r="E125" s="99">
        <v>16.899999999999999</v>
      </c>
      <c r="F125" s="99">
        <v>17.3</v>
      </c>
      <c r="G125" s="99">
        <v>21</v>
      </c>
      <c r="H125" s="99">
        <v>24</v>
      </c>
      <c r="I125" s="61">
        <f t="shared" si="20"/>
        <v>87</v>
      </c>
      <c r="J125" s="50">
        <f t="shared" si="31"/>
        <v>24.010000000000101</v>
      </c>
      <c r="K125" s="61">
        <f t="shared" si="21"/>
        <v>87</v>
      </c>
      <c r="L125" s="50">
        <f t="shared" si="30"/>
        <v>24.020000000000103</v>
      </c>
      <c r="M125" s="61">
        <f t="shared" si="22"/>
        <v>87</v>
      </c>
      <c r="N125" s="50">
        <f t="shared" si="32"/>
        <v>24.030000000000101</v>
      </c>
      <c r="O125" s="61">
        <f t="shared" si="23"/>
        <v>87</v>
      </c>
      <c r="P125" s="50">
        <f t="shared" si="33"/>
        <v>24.040000000000102</v>
      </c>
      <c r="Q125" s="61">
        <f t="shared" si="24"/>
        <v>87</v>
      </c>
      <c r="R125" s="50">
        <f t="shared" si="34"/>
        <v>24.050000000000104</v>
      </c>
      <c r="S125" s="61">
        <f t="shared" si="25"/>
        <v>87</v>
      </c>
      <c r="T125" s="50">
        <f t="shared" si="35"/>
        <v>24.060000000000102</v>
      </c>
      <c r="U125" s="61">
        <f t="shared" si="26"/>
        <v>87</v>
      </c>
      <c r="V125" s="50">
        <f t="shared" si="36"/>
        <v>24.070000000000103</v>
      </c>
      <c r="W125" s="61">
        <f t="shared" si="27"/>
        <v>87</v>
      </c>
      <c r="X125" s="50">
        <f t="shared" si="37"/>
        <v>24.080000000000101</v>
      </c>
      <c r="Y125" s="61">
        <f t="shared" si="28"/>
        <v>86</v>
      </c>
      <c r="Z125" s="50">
        <f t="shared" si="38"/>
        <v>24.090000000000103</v>
      </c>
      <c r="AA125" s="62">
        <f t="shared" si="29"/>
        <v>86</v>
      </c>
    </row>
    <row r="126" spans="1:27" ht="19" thickBot="1">
      <c r="A126" s="99">
        <v>18</v>
      </c>
      <c r="B126" s="99">
        <v>17.8</v>
      </c>
      <c r="C126" s="99">
        <v>17.600000000000001</v>
      </c>
      <c r="D126" s="99">
        <v>17.600000000000001</v>
      </c>
      <c r="E126" s="99">
        <v>17</v>
      </c>
      <c r="F126" s="99">
        <v>17.399999999999999</v>
      </c>
      <c r="G126" s="99">
        <v>21.1</v>
      </c>
      <c r="H126" s="99">
        <v>24.1</v>
      </c>
      <c r="I126" s="61">
        <f t="shared" si="20"/>
        <v>86</v>
      </c>
      <c r="J126" s="50">
        <f t="shared" si="31"/>
        <v>24.110000000000102</v>
      </c>
      <c r="K126" s="61">
        <f t="shared" si="21"/>
        <v>86</v>
      </c>
      <c r="L126" s="50">
        <f t="shared" si="30"/>
        <v>24.120000000000104</v>
      </c>
      <c r="M126" s="61">
        <f t="shared" si="22"/>
        <v>86</v>
      </c>
      <c r="N126" s="50">
        <f t="shared" si="32"/>
        <v>24.130000000000102</v>
      </c>
      <c r="O126" s="61">
        <f t="shared" si="23"/>
        <v>86</v>
      </c>
      <c r="P126" s="50">
        <f t="shared" si="33"/>
        <v>24.140000000000104</v>
      </c>
      <c r="Q126" s="61">
        <f t="shared" si="24"/>
        <v>86</v>
      </c>
      <c r="R126" s="50">
        <f t="shared" si="34"/>
        <v>24.150000000000105</v>
      </c>
      <c r="S126" s="61">
        <f t="shared" si="25"/>
        <v>86</v>
      </c>
      <c r="T126" s="50">
        <f t="shared" si="35"/>
        <v>24.160000000000103</v>
      </c>
      <c r="U126" s="61">
        <f t="shared" si="26"/>
        <v>86</v>
      </c>
      <c r="V126" s="50">
        <f t="shared" si="36"/>
        <v>24.170000000000105</v>
      </c>
      <c r="W126" s="61">
        <f t="shared" si="27"/>
        <v>86</v>
      </c>
      <c r="X126" s="50">
        <f t="shared" si="37"/>
        <v>24.180000000000103</v>
      </c>
      <c r="Y126" s="61">
        <f t="shared" si="28"/>
        <v>86</v>
      </c>
      <c r="Z126" s="50">
        <f t="shared" si="38"/>
        <v>24.190000000000104</v>
      </c>
      <c r="AA126" s="62">
        <f t="shared" si="29"/>
        <v>86</v>
      </c>
    </row>
    <row r="127" spans="1:27" ht="19" thickBot="1">
      <c r="A127" s="99">
        <v>18.100000000000001</v>
      </c>
      <c r="B127" s="99">
        <v>17.899999999999999</v>
      </c>
      <c r="C127" s="99">
        <v>17.7</v>
      </c>
      <c r="D127" s="99">
        <v>17.7</v>
      </c>
      <c r="E127" s="99">
        <v>17.100000000000001</v>
      </c>
      <c r="F127" s="99">
        <v>17.5</v>
      </c>
      <c r="G127" s="99">
        <v>21.2</v>
      </c>
      <c r="H127" s="99">
        <v>24.2</v>
      </c>
      <c r="I127" s="61">
        <f t="shared" si="20"/>
        <v>86</v>
      </c>
      <c r="J127" s="50">
        <f t="shared" si="31"/>
        <v>24.210000000000104</v>
      </c>
      <c r="K127" s="61">
        <f t="shared" si="21"/>
        <v>86</v>
      </c>
      <c r="L127" s="50">
        <f t="shared" si="30"/>
        <v>24.220000000000105</v>
      </c>
      <c r="M127" s="61">
        <f t="shared" si="22"/>
        <v>86</v>
      </c>
      <c r="N127" s="50">
        <f t="shared" si="32"/>
        <v>24.230000000000103</v>
      </c>
      <c r="O127" s="61">
        <f t="shared" si="23"/>
        <v>86</v>
      </c>
      <c r="P127" s="50">
        <f t="shared" si="33"/>
        <v>24.240000000000105</v>
      </c>
      <c r="Q127" s="61">
        <f t="shared" si="24"/>
        <v>86</v>
      </c>
      <c r="R127" s="50">
        <f t="shared" si="34"/>
        <v>24.250000000000107</v>
      </c>
      <c r="S127" s="61">
        <f t="shared" si="25"/>
        <v>85</v>
      </c>
      <c r="T127" s="50">
        <f t="shared" si="35"/>
        <v>24.260000000000105</v>
      </c>
      <c r="U127" s="61">
        <f t="shared" si="26"/>
        <v>85</v>
      </c>
      <c r="V127" s="50">
        <f t="shared" si="36"/>
        <v>24.270000000000106</v>
      </c>
      <c r="W127" s="61">
        <f t="shared" si="27"/>
        <v>85</v>
      </c>
      <c r="X127" s="50">
        <f t="shared" si="37"/>
        <v>24.280000000000104</v>
      </c>
      <c r="Y127" s="61">
        <f t="shared" si="28"/>
        <v>85</v>
      </c>
      <c r="Z127" s="50">
        <f t="shared" si="38"/>
        <v>24.290000000000106</v>
      </c>
      <c r="AA127" s="62">
        <f t="shared" si="29"/>
        <v>85</v>
      </c>
    </row>
    <row r="128" spans="1:27" ht="19" thickBot="1">
      <c r="A128" s="99">
        <v>18.2</v>
      </c>
      <c r="B128" s="99">
        <v>18</v>
      </c>
      <c r="C128" s="99">
        <v>17.8</v>
      </c>
      <c r="D128" s="99">
        <v>17.8</v>
      </c>
      <c r="E128" s="99">
        <v>17.2</v>
      </c>
      <c r="F128" s="99">
        <v>17.600000000000001</v>
      </c>
      <c r="G128" s="99">
        <v>21.3</v>
      </c>
      <c r="H128" s="99">
        <v>24.3</v>
      </c>
      <c r="I128" s="61">
        <f t="shared" si="20"/>
        <v>85</v>
      </c>
      <c r="J128" s="50">
        <f t="shared" si="31"/>
        <v>24.310000000000105</v>
      </c>
      <c r="K128" s="61">
        <f t="shared" si="21"/>
        <v>85</v>
      </c>
      <c r="L128" s="50">
        <f t="shared" si="30"/>
        <v>24.320000000000107</v>
      </c>
      <c r="M128" s="61">
        <f t="shared" si="22"/>
        <v>85</v>
      </c>
      <c r="N128" s="50">
        <f t="shared" si="32"/>
        <v>24.330000000000105</v>
      </c>
      <c r="O128" s="61">
        <f t="shared" si="23"/>
        <v>85</v>
      </c>
      <c r="P128" s="50">
        <f t="shared" si="33"/>
        <v>24.340000000000106</v>
      </c>
      <c r="Q128" s="61">
        <f t="shared" si="24"/>
        <v>85</v>
      </c>
      <c r="R128" s="50">
        <f t="shared" si="34"/>
        <v>24.350000000000108</v>
      </c>
      <c r="S128" s="61">
        <f t="shared" si="25"/>
        <v>85</v>
      </c>
      <c r="T128" s="50">
        <f t="shared" si="35"/>
        <v>24.360000000000106</v>
      </c>
      <c r="U128" s="61">
        <f t="shared" si="26"/>
        <v>85</v>
      </c>
      <c r="V128" s="50">
        <f t="shared" si="36"/>
        <v>24.370000000000108</v>
      </c>
      <c r="W128" s="61">
        <f t="shared" si="27"/>
        <v>85</v>
      </c>
      <c r="X128" s="50">
        <f t="shared" si="37"/>
        <v>24.380000000000106</v>
      </c>
      <c r="Y128" s="61">
        <f t="shared" si="28"/>
        <v>85</v>
      </c>
      <c r="Z128" s="50">
        <f t="shared" si="38"/>
        <v>24.390000000000107</v>
      </c>
      <c r="AA128" s="62">
        <f t="shared" si="29"/>
        <v>85</v>
      </c>
    </row>
    <row r="129" spans="1:27" ht="19" thickBot="1">
      <c r="A129" s="99">
        <v>18.3</v>
      </c>
      <c r="B129" s="99">
        <v>18.100000000000001</v>
      </c>
      <c r="C129" s="99">
        <v>17.899999999999999</v>
      </c>
      <c r="D129" s="99">
        <v>17.899999999999999</v>
      </c>
      <c r="E129" s="99">
        <v>17.3</v>
      </c>
      <c r="F129" s="99">
        <v>17.7</v>
      </c>
      <c r="G129" s="99">
        <v>21.4</v>
      </c>
      <c r="H129" s="99">
        <v>24.4</v>
      </c>
      <c r="I129" s="61">
        <f t="shared" si="20"/>
        <v>85</v>
      </c>
      <c r="J129" s="50">
        <f t="shared" si="31"/>
        <v>24.410000000000107</v>
      </c>
      <c r="K129" s="61">
        <f t="shared" si="21"/>
        <v>85</v>
      </c>
      <c r="L129" s="50">
        <f t="shared" si="30"/>
        <v>24.420000000000108</v>
      </c>
      <c r="M129" s="61">
        <f t="shared" si="22"/>
        <v>85</v>
      </c>
      <c r="N129" s="50">
        <f t="shared" si="32"/>
        <v>24.430000000000106</v>
      </c>
      <c r="O129" s="61">
        <f t="shared" si="23"/>
        <v>84</v>
      </c>
      <c r="P129" s="50">
        <f t="shared" si="33"/>
        <v>24.440000000000108</v>
      </c>
      <c r="Q129" s="61">
        <f t="shared" si="24"/>
        <v>84</v>
      </c>
      <c r="R129" s="50">
        <f t="shared" si="34"/>
        <v>24.450000000000109</v>
      </c>
      <c r="S129" s="61">
        <f t="shared" si="25"/>
        <v>84</v>
      </c>
      <c r="T129" s="50">
        <f t="shared" si="35"/>
        <v>24.460000000000107</v>
      </c>
      <c r="U129" s="61">
        <f t="shared" si="26"/>
        <v>84</v>
      </c>
      <c r="V129" s="50">
        <f t="shared" si="36"/>
        <v>24.470000000000109</v>
      </c>
      <c r="W129" s="61">
        <f t="shared" si="27"/>
        <v>84</v>
      </c>
      <c r="X129" s="50">
        <f t="shared" si="37"/>
        <v>24.480000000000107</v>
      </c>
      <c r="Y129" s="61">
        <f t="shared" si="28"/>
        <v>84</v>
      </c>
      <c r="Z129" s="50">
        <f t="shared" si="38"/>
        <v>24.490000000000109</v>
      </c>
      <c r="AA129" s="62">
        <f t="shared" si="29"/>
        <v>84</v>
      </c>
    </row>
    <row r="130" spans="1:27" ht="19" thickBot="1">
      <c r="A130" s="99">
        <v>18.399999999999999</v>
      </c>
      <c r="B130" s="99">
        <v>18.2</v>
      </c>
      <c r="C130" s="99">
        <v>18</v>
      </c>
      <c r="D130" s="99">
        <v>18</v>
      </c>
      <c r="E130" s="99">
        <v>17.399999999999999</v>
      </c>
      <c r="F130" s="99">
        <v>17.8</v>
      </c>
      <c r="G130" s="99">
        <v>21.5</v>
      </c>
      <c r="H130" s="99">
        <v>24.5</v>
      </c>
      <c r="I130" s="61">
        <f t="shared" si="20"/>
        <v>84</v>
      </c>
      <c r="J130" s="50">
        <f t="shared" si="31"/>
        <v>24.510000000000108</v>
      </c>
      <c r="K130" s="61">
        <f t="shared" si="21"/>
        <v>84</v>
      </c>
      <c r="L130" s="50">
        <f t="shared" si="30"/>
        <v>24.52000000000011</v>
      </c>
      <c r="M130" s="61">
        <f t="shared" si="22"/>
        <v>84</v>
      </c>
      <c r="N130" s="50">
        <f t="shared" si="32"/>
        <v>24.530000000000108</v>
      </c>
      <c r="O130" s="61">
        <f t="shared" si="23"/>
        <v>84</v>
      </c>
      <c r="P130" s="50">
        <f t="shared" si="33"/>
        <v>24.540000000000109</v>
      </c>
      <c r="Q130" s="61">
        <f t="shared" si="24"/>
        <v>84</v>
      </c>
      <c r="R130" s="50">
        <f t="shared" si="34"/>
        <v>24.550000000000111</v>
      </c>
      <c r="S130" s="61">
        <f t="shared" si="25"/>
        <v>84</v>
      </c>
      <c r="T130" s="50">
        <f t="shared" si="35"/>
        <v>24.560000000000109</v>
      </c>
      <c r="U130" s="61">
        <f t="shared" si="26"/>
        <v>84</v>
      </c>
      <c r="V130" s="50">
        <f t="shared" si="36"/>
        <v>24.57000000000011</v>
      </c>
      <c r="W130" s="61">
        <f t="shared" si="27"/>
        <v>84</v>
      </c>
      <c r="X130" s="50">
        <f t="shared" si="37"/>
        <v>24.580000000000108</v>
      </c>
      <c r="Y130" s="61">
        <f t="shared" si="28"/>
        <v>84</v>
      </c>
      <c r="Z130" s="50">
        <f t="shared" si="38"/>
        <v>24.59000000000011</v>
      </c>
      <c r="AA130" s="62">
        <f t="shared" si="29"/>
        <v>84</v>
      </c>
    </row>
    <row r="131" spans="1:27" ht="19" thickBot="1">
      <c r="A131" s="99">
        <v>18.5</v>
      </c>
      <c r="B131" s="99">
        <v>18.3</v>
      </c>
      <c r="C131" s="99">
        <v>18.100000000000001</v>
      </c>
      <c r="D131" s="99">
        <v>18.100000000000001</v>
      </c>
      <c r="E131" s="99">
        <v>17.5</v>
      </c>
      <c r="F131" s="99">
        <v>17.899999999999999</v>
      </c>
      <c r="G131" s="99">
        <v>21.6</v>
      </c>
      <c r="H131" s="99">
        <v>24.6</v>
      </c>
      <c r="I131" s="61">
        <f t="shared" si="20"/>
        <v>84</v>
      </c>
      <c r="J131" s="50">
        <f t="shared" si="31"/>
        <v>24.61000000000011</v>
      </c>
      <c r="K131" s="61">
        <f t="shared" si="21"/>
        <v>84</v>
      </c>
      <c r="L131" s="50">
        <f t="shared" si="30"/>
        <v>24.620000000000111</v>
      </c>
      <c r="M131" s="61">
        <f t="shared" si="22"/>
        <v>83</v>
      </c>
      <c r="N131" s="50">
        <f t="shared" si="32"/>
        <v>24.630000000000109</v>
      </c>
      <c r="O131" s="61">
        <f t="shared" si="23"/>
        <v>83</v>
      </c>
      <c r="P131" s="50">
        <f t="shared" si="33"/>
        <v>24.640000000000111</v>
      </c>
      <c r="Q131" s="61">
        <f t="shared" si="24"/>
        <v>83</v>
      </c>
      <c r="R131" s="50">
        <f t="shared" si="34"/>
        <v>24.650000000000112</v>
      </c>
      <c r="S131" s="61">
        <f t="shared" si="25"/>
        <v>83</v>
      </c>
      <c r="T131" s="50">
        <f t="shared" si="35"/>
        <v>24.66000000000011</v>
      </c>
      <c r="U131" s="61">
        <f t="shared" si="26"/>
        <v>83</v>
      </c>
      <c r="V131" s="50">
        <f t="shared" si="36"/>
        <v>24.670000000000112</v>
      </c>
      <c r="W131" s="61">
        <f t="shared" si="27"/>
        <v>83</v>
      </c>
      <c r="X131" s="50">
        <f t="shared" si="37"/>
        <v>24.68000000000011</v>
      </c>
      <c r="Y131" s="61">
        <f t="shared" si="28"/>
        <v>83</v>
      </c>
      <c r="Z131" s="50">
        <f t="shared" si="38"/>
        <v>24.690000000000111</v>
      </c>
      <c r="AA131" s="62">
        <f t="shared" si="29"/>
        <v>83</v>
      </c>
    </row>
    <row r="132" spans="1:27" ht="19" thickBot="1">
      <c r="A132" s="99">
        <v>18.600000000000001</v>
      </c>
      <c r="B132" s="99">
        <v>18.399999999999999</v>
      </c>
      <c r="C132" s="99">
        <v>18.2</v>
      </c>
      <c r="D132" s="99">
        <v>18.2</v>
      </c>
      <c r="E132" s="99">
        <v>17.600000000000001</v>
      </c>
      <c r="F132" s="99">
        <v>18</v>
      </c>
      <c r="G132" s="99">
        <v>21.7</v>
      </c>
      <c r="H132" s="99">
        <v>24.7</v>
      </c>
      <c r="I132" s="61">
        <f t="shared" si="20"/>
        <v>83</v>
      </c>
      <c r="J132" s="50">
        <f t="shared" si="31"/>
        <v>24.710000000000111</v>
      </c>
      <c r="K132" s="61">
        <f t="shared" si="21"/>
        <v>83</v>
      </c>
      <c r="L132" s="50">
        <f t="shared" si="30"/>
        <v>24.720000000000113</v>
      </c>
      <c r="M132" s="61">
        <f t="shared" si="22"/>
        <v>83</v>
      </c>
      <c r="N132" s="50">
        <f t="shared" si="32"/>
        <v>24.730000000000111</v>
      </c>
      <c r="O132" s="61">
        <f t="shared" si="23"/>
        <v>83</v>
      </c>
      <c r="P132" s="50">
        <f t="shared" si="33"/>
        <v>24.740000000000112</v>
      </c>
      <c r="Q132" s="61">
        <f t="shared" si="24"/>
        <v>83</v>
      </c>
      <c r="R132" s="50">
        <f t="shared" si="34"/>
        <v>24.750000000000114</v>
      </c>
      <c r="S132" s="61">
        <f t="shared" si="25"/>
        <v>83</v>
      </c>
      <c r="T132" s="50">
        <f t="shared" si="35"/>
        <v>24.760000000000112</v>
      </c>
      <c r="U132" s="61">
        <f t="shared" si="26"/>
        <v>83</v>
      </c>
      <c r="V132" s="50">
        <f t="shared" si="36"/>
        <v>24.770000000000113</v>
      </c>
      <c r="W132" s="61">
        <f t="shared" si="27"/>
        <v>83</v>
      </c>
      <c r="X132" s="50">
        <f t="shared" si="37"/>
        <v>24.780000000000111</v>
      </c>
      <c r="Y132" s="61">
        <f t="shared" si="28"/>
        <v>83</v>
      </c>
      <c r="Z132" s="50">
        <f t="shared" si="38"/>
        <v>24.790000000000113</v>
      </c>
      <c r="AA132" s="62">
        <f t="shared" si="29"/>
        <v>83</v>
      </c>
    </row>
    <row r="133" spans="1:27" ht="19" thickBot="1">
      <c r="A133" s="99">
        <v>18.7</v>
      </c>
      <c r="B133" s="99">
        <v>18.5</v>
      </c>
      <c r="C133" s="99">
        <v>18.3</v>
      </c>
      <c r="D133" s="99">
        <v>18.3</v>
      </c>
      <c r="E133" s="99">
        <v>17.7</v>
      </c>
      <c r="F133" s="99">
        <v>18.100000000000001</v>
      </c>
      <c r="G133" s="99">
        <v>21.8</v>
      </c>
      <c r="H133" s="99">
        <v>24.8</v>
      </c>
      <c r="I133" s="61">
        <f t="shared" si="20"/>
        <v>83</v>
      </c>
      <c r="J133" s="50">
        <f t="shared" si="31"/>
        <v>24.810000000000112</v>
      </c>
      <c r="K133" s="61">
        <f t="shared" si="21"/>
        <v>83</v>
      </c>
      <c r="L133" s="50">
        <f t="shared" si="30"/>
        <v>24.820000000000114</v>
      </c>
      <c r="M133" s="61">
        <f t="shared" si="22"/>
        <v>83</v>
      </c>
      <c r="N133" s="50">
        <f t="shared" si="32"/>
        <v>24.830000000000112</v>
      </c>
      <c r="O133" s="61">
        <f t="shared" si="23"/>
        <v>83</v>
      </c>
      <c r="P133" s="50">
        <f t="shared" si="33"/>
        <v>24.840000000000114</v>
      </c>
      <c r="Q133" s="61">
        <f t="shared" si="24"/>
        <v>82</v>
      </c>
      <c r="R133" s="50">
        <f t="shared" si="34"/>
        <v>24.850000000000115</v>
      </c>
      <c r="S133" s="61">
        <f t="shared" si="25"/>
        <v>82</v>
      </c>
      <c r="T133" s="50">
        <f t="shared" si="35"/>
        <v>24.860000000000113</v>
      </c>
      <c r="U133" s="61">
        <f t="shared" si="26"/>
        <v>82</v>
      </c>
      <c r="V133" s="50">
        <f t="shared" si="36"/>
        <v>24.870000000000115</v>
      </c>
      <c r="W133" s="61">
        <f t="shared" si="27"/>
        <v>82</v>
      </c>
      <c r="X133" s="50">
        <f t="shared" si="37"/>
        <v>24.880000000000113</v>
      </c>
      <c r="Y133" s="61">
        <f t="shared" si="28"/>
        <v>82</v>
      </c>
      <c r="Z133" s="50">
        <f t="shared" si="38"/>
        <v>24.890000000000114</v>
      </c>
      <c r="AA133" s="62">
        <f t="shared" si="29"/>
        <v>82</v>
      </c>
    </row>
    <row r="134" spans="1:27" ht="19" thickBot="1">
      <c r="A134" s="99">
        <v>18.8</v>
      </c>
      <c r="B134" s="99">
        <v>18.600000000000001</v>
      </c>
      <c r="C134" s="99">
        <v>18.399999999999999</v>
      </c>
      <c r="D134" s="99">
        <v>18.399999999999999</v>
      </c>
      <c r="E134" s="99">
        <v>17.8</v>
      </c>
      <c r="F134" s="99">
        <v>18.2</v>
      </c>
      <c r="G134" s="99">
        <v>21.9</v>
      </c>
      <c r="H134" s="99">
        <v>24.9</v>
      </c>
      <c r="I134" s="61">
        <f t="shared" si="20"/>
        <v>82</v>
      </c>
      <c r="J134" s="50">
        <f t="shared" si="31"/>
        <v>24.910000000000114</v>
      </c>
      <c r="K134" s="61">
        <f t="shared" si="21"/>
        <v>82</v>
      </c>
      <c r="L134" s="50">
        <f t="shared" si="30"/>
        <v>24.920000000000115</v>
      </c>
      <c r="M134" s="61">
        <f t="shared" si="22"/>
        <v>82</v>
      </c>
      <c r="N134" s="50">
        <f t="shared" si="32"/>
        <v>24.930000000000113</v>
      </c>
      <c r="O134" s="61">
        <f t="shared" si="23"/>
        <v>82</v>
      </c>
      <c r="P134" s="50">
        <f t="shared" si="33"/>
        <v>24.940000000000115</v>
      </c>
      <c r="Q134" s="61">
        <f t="shared" si="24"/>
        <v>82</v>
      </c>
      <c r="R134" s="50">
        <f t="shared" si="34"/>
        <v>24.950000000000117</v>
      </c>
      <c r="S134" s="61">
        <f t="shared" si="25"/>
        <v>82</v>
      </c>
      <c r="T134" s="50">
        <f t="shared" si="35"/>
        <v>24.960000000000115</v>
      </c>
      <c r="U134" s="61">
        <f t="shared" si="26"/>
        <v>82</v>
      </c>
      <c r="V134" s="50">
        <f t="shared" si="36"/>
        <v>24.970000000000116</v>
      </c>
      <c r="W134" s="61">
        <f t="shared" si="27"/>
        <v>82</v>
      </c>
      <c r="X134" s="50">
        <f t="shared" si="37"/>
        <v>24.980000000000114</v>
      </c>
      <c r="Y134" s="61">
        <f t="shared" si="28"/>
        <v>82</v>
      </c>
      <c r="Z134" s="50">
        <f t="shared" si="38"/>
        <v>24.990000000000116</v>
      </c>
      <c r="AA134" s="62">
        <f t="shared" si="29"/>
        <v>82</v>
      </c>
    </row>
    <row r="135" spans="1:27" ht="19" thickBot="1">
      <c r="A135" s="99">
        <v>18.899999999999999</v>
      </c>
      <c r="B135" s="99">
        <v>18.7</v>
      </c>
      <c r="C135" s="99">
        <v>18.5</v>
      </c>
      <c r="D135" s="99">
        <v>18.5</v>
      </c>
      <c r="E135" s="99">
        <v>17.899999999999999</v>
      </c>
      <c r="F135" s="99">
        <v>18.3</v>
      </c>
      <c r="G135" s="99">
        <v>22</v>
      </c>
      <c r="H135" s="99">
        <v>25</v>
      </c>
      <c r="I135" s="61">
        <f t="shared" si="20"/>
        <v>82</v>
      </c>
      <c r="J135" s="50">
        <f t="shared" si="31"/>
        <v>25.010000000000115</v>
      </c>
      <c r="K135" s="61">
        <f t="shared" si="21"/>
        <v>82</v>
      </c>
      <c r="L135" s="50">
        <f t="shared" si="30"/>
        <v>25.020000000000117</v>
      </c>
      <c r="M135" s="61">
        <f t="shared" si="22"/>
        <v>82</v>
      </c>
      <c r="N135" s="50">
        <f t="shared" si="32"/>
        <v>25.030000000000115</v>
      </c>
      <c r="O135" s="61">
        <f t="shared" si="23"/>
        <v>82</v>
      </c>
      <c r="P135" s="50">
        <f t="shared" si="33"/>
        <v>25.040000000000116</v>
      </c>
      <c r="Q135" s="61">
        <f t="shared" si="24"/>
        <v>82</v>
      </c>
      <c r="R135" s="50">
        <f t="shared" si="34"/>
        <v>25.050000000000118</v>
      </c>
      <c r="S135" s="61">
        <f t="shared" si="25"/>
        <v>82</v>
      </c>
      <c r="T135" s="50">
        <f t="shared" si="35"/>
        <v>25.060000000000116</v>
      </c>
      <c r="U135" s="61">
        <f t="shared" si="26"/>
        <v>82</v>
      </c>
      <c r="V135" s="50">
        <f t="shared" si="36"/>
        <v>25.070000000000118</v>
      </c>
      <c r="W135" s="61">
        <f t="shared" si="27"/>
        <v>82</v>
      </c>
      <c r="X135" s="50">
        <f t="shared" si="37"/>
        <v>25.080000000000116</v>
      </c>
      <c r="Y135" s="61">
        <f t="shared" si="28"/>
        <v>81</v>
      </c>
      <c r="Z135" s="50">
        <f t="shared" si="38"/>
        <v>25.090000000000117</v>
      </c>
      <c r="AA135" s="62">
        <f t="shared" si="29"/>
        <v>81</v>
      </c>
    </row>
    <row r="136" spans="1:27" ht="19" thickBot="1">
      <c r="A136" s="99">
        <v>19</v>
      </c>
      <c r="B136" s="99">
        <v>18.8</v>
      </c>
      <c r="C136" s="99">
        <v>18.600000000000001</v>
      </c>
      <c r="D136" s="99">
        <v>18.600000000000001</v>
      </c>
      <c r="E136" s="99">
        <v>18</v>
      </c>
      <c r="F136" s="99">
        <v>18.399999999999999</v>
      </c>
      <c r="G136" s="99">
        <v>22.1</v>
      </c>
      <c r="H136" s="99">
        <v>25.1</v>
      </c>
      <c r="I136" s="61">
        <f t="shared" si="20"/>
        <v>81</v>
      </c>
      <c r="J136" s="50">
        <f t="shared" si="31"/>
        <v>25.110000000000117</v>
      </c>
      <c r="K136" s="61">
        <f t="shared" si="21"/>
        <v>81</v>
      </c>
      <c r="L136" s="50">
        <f t="shared" si="30"/>
        <v>25.120000000000118</v>
      </c>
      <c r="M136" s="61">
        <f t="shared" si="22"/>
        <v>81</v>
      </c>
      <c r="N136" s="50">
        <f t="shared" si="32"/>
        <v>25.130000000000116</v>
      </c>
      <c r="O136" s="61">
        <f t="shared" si="23"/>
        <v>81</v>
      </c>
      <c r="P136" s="50">
        <f t="shared" si="33"/>
        <v>25.140000000000118</v>
      </c>
      <c r="Q136" s="61">
        <f t="shared" si="24"/>
        <v>81</v>
      </c>
      <c r="R136" s="50">
        <f t="shared" si="34"/>
        <v>25.150000000000119</v>
      </c>
      <c r="S136" s="61">
        <f t="shared" si="25"/>
        <v>81</v>
      </c>
      <c r="T136" s="50">
        <f t="shared" si="35"/>
        <v>25.160000000000117</v>
      </c>
      <c r="U136" s="61">
        <f t="shared" si="26"/>
        <v>81</v>
      </c>
      <c r="V136" s="50">
        <f t="shared" si="36"/>
        <v>25.170000000000119</v>
      </c>
      <c r="W136" s="61">
        <f t="shared" si="27"/>
        <v>81</v>
      </c>
      <c r="X136" s="50">
        <f t="shared" si="37"/>
        <v>25.180000000000117</v>
      </c>
      <c r="Y136" s="61">
        <f t="shared" si="28"/>
        <v>81</v>
      </c>
      <c r="Z136" s="50">
        <f t="shared" si="38"/>
        <v>25.190000000000119</v>
      </c>
      <c r="AA136" s="62">
        <f t="shared" si="29"/>
        <v>81</v>
      </c>
    </row>
    <row r="137" spans="1:27" ht="19" thickBot="1">
      <c r="A137" s="99">
        <v>19.100000000000001</v>
      </c>
      <c r="B137" s="99">
        <v>18.899999999999999</v>
      </c>
      <c r="C137" s="99">
        <v>18.7</v>
      </c>
      <c r="D137" s="99">
        <v>18.7</v>
      </c>
      <c r="E137" s="99">
        <v>18.100000000000001</v>
      </c>
      <c r="F137" s="99">
        <v>18.5</v>
      </c>
      <c r="G137" s="99">
        <v>22.2</v>
      </c>
      <c r="H137" s="99">
        <v>25.2</v>
      </c>
      <c r="I137" s="61">
        <f t="shared" si="20"/>
        <v>81</v>
      </c>
      <c r="J137" s="50">
        <f t="shared" si="31"/>
        <v>25.210000000000118</v>
      </c>
      <c r="K137" s="61">
        <f t="shared" si="21"/>
        <v>81</v>
      </c>
      <c r="L137" s="50">
        <f t="shared" si="30"/>
        <v>25.22000000000012</v>
      </c>
      <c r="M137" s="61">
        <f t="shared" si="22"/>
        <v>81</v>
      </c>
      <c r="N137" s="50">
        <f t="shared" si="32"/>
        <v>25.230000000000118</v>
      </c>
      <c r="O137" s="61">
        <f t="shared" si="23"/>
        <v>81</v>
      </c>
      <c r="P137" s="50">
        <f t="shared" si="33"/>
        <v>25.240000000000119</v>
      </c>
      <c r="Q137" s="61">
        <f t="shared" si="24"/>
        <v>81</v>
      </c>
      <c r="R137" s="50">
        <f t="shared" si="34"/>
        <v>25.250000000000121</v>
      </c>
      <c r="S137" s="61">
        <f t="shared" si="25"/>
        <v>81</v>
      </c>
      <c r="T137" s="50">
        <f t="shared" si="35"/>
        <v>25.260000000000119</v>
      </c>
      <c r="U137" s="61">
        <f t="shared" si="26"/>
        <v>81</v>
      </c>
      <c r="V137" s="50">
        <f t="shared" si="36"/>
        <v>25.27000000000012</v>
      </c>
      <c r="W137" s="61">
        <f t="shared" si="27"/>
        <v>81</v>
      </c>
      <c r="X137" s="50">
        <f t="shared" si="37"/>
        <v>25.280000000000118</v>
      </c>
      <c r="Y137" s="61">
        <f t="shared" si="28"/>
        <v>81</v>
      </c>
      <c r="Z137" s="50">
        <f t="shared" si="38"/>
        <v>25.29000000000012</v>
      </c>
      <c r="AA137" s="62">
        <f t="shared" si="29"/>
        <v>81</v>
      </c>
    </row>
    <row r="138" spans="1:27" ht="19" thickBot="1">
      <c r="A138" s="99">
        <v>19.2</v>
      </c>
      <c r="B138" s="99">
        <v>19</v>
      </c>
      <c r="C138" s="99">
        <v>18.8</v>
      </c>
      <c r="D138" s="99">
        <v>18.8</v>
      </c>
      <c r="E138" s="99">
        <v>18.2</v>
      </c>
      <c r="F138" s="99">
        <v>18.600000000000001</v>
      </c>
      <c r="G138" s="99">
        <v>22.3</v>
      </c>
      <c r="H138" s="99">
        <v>25.3</v>
      </c>
      <c r="I138" s="61">
        <f t="shared" si="20"/>
        <v>81</v>
      </c>
      <c r="J138" s="50">
        <f t="shared" si="31"/>
        <v>25.31000000000012</v>
      </c>
      <c r="K138" s="61">
        <f t="shared" si="21"/>
        <v>81</v>
      </c>
      <c r="L138" s="50">
        <f t="shared" si="30"/>
        <v>25.320000000000121</v>
      </c>
      <c r="M138" s="61">
        <f t="shared" si="22"/>
        <v>81</v>
      </c>
      <c r="N138" s="50">
        <f t="shared" si="32"/>
        <v>25.330000000000119</v>
      </c>
      <c r="O138" s="61">
        <f t="shared" si="23"/>
        <v>81</v>
      </c>
      <c r="P138" s="50">
        <f t="shared" si="33"/>
        <v>25.340000000000121</v>
      </c>
      <c r="Q138" s="61">
        <f t="shared" si="24"/>
        <v>81</v>
      </c>
      <c r="R138" s="50">
        <f t="shared" si="34"/>
        <v>25.350000000000122</v>
      </c>
      <c r="S138" s="61">
        <f t="shared" si="25"/>
        <v>80</v>
      </c>
      <c r="T138" s="50">
        <f t="shared" si="35"/>
        <v>25.36000000000012</v>
      </c>
      <c r="U138" s="61">
        <f t="shared" si="26"/>
        <v>80</v>
      </c>
      <c r="V138" s="50">
        <f t="shared" si="36"/>
        <v>25.370000000000122</v>
      </c>
      <c r="W138" s="61">
        <f t="shared" si="27"/>
        <v>80</v>
      </c>
      <c r="X138" s="50">
        <f t="shared" si="37"/>
        <v>25.38000000000012</v>
      </c>
      <c r="Y138" s="61">
        <f t="shared" si="28"/>
        <v>80</v>
      </c>
      <c r="Z138" s="50">
        <f t="shared" si="38"/>
        <v>25.390000000000121</v>
      </c>
      <c r="AA138" s="62">
        <f t="shared" si="29"/>
        <v>80</v>
      </c>
    </row>
    <row r="139" spans="1:27" ht="19" thickBot="1">
      <c r="A139" s="99">
        <v>19.3</v>
      </c>
      <c r="B139" s="99">
        <v>19.100000000000001</v>
      </c>
      <c r="C139" s="99">
        <v>18.899999999999999</v>
      </c>
      <c r="D139" s="99">
        <v>18.899999999999999</v>
      </c>
      <c r="E139" s="99">
        <v>18.3</v>
      </c>
      <c r="F139" s="99">
        <v>18.7</v>
      </c>
      <c r="G139" s="99">
        <v>22.4</v>
      </c>
      <c r="H139" s="99">
        <v>25.4</v>
      </c>
      <c r="I139" s="61">
        <f t="shared" ref="I139:I145" si="39">IF(H139&gt;0,INT(1085000*EXP(-0.46944*H139)+73.61),0)</f>
        <v>80</v>
      </c>
      <c r="J139" s="50">
        <f t="shared" si="31"/>
        <v>25.410000000000121</v>
      </c>
      <c r="K139" s="61">
        <f t="shared" ref="K139:K145" si="40">IF(J139&gt;0,INT(1085000*EXP(-0.46944*J139)+73.61),0)</f>
        <v>80</v>
      </c>
      <c r="L139" s="50">
        <f t="shared" si="30"/>
        <v>25.420000000000122</v>
      </c>
      <c r="M139" s="61">
        <f t="shared" ref="M139:M145" si="41">IF(L139&gt;0,INT(1085000*EXP(-0.46944*L139)+73.61),0)</f>
        <v>80</v>
      </c>
      <c r="N139" s="50">
        <f t="shared" si="32"/>
        <v>25.430000000000121</v>
      </c>
      <c r="O139" s="61">
        <f t="shared" ref="O139:O145" si="42">IF(N139&gt;0,INT(1085000*EXP(-0.46944*N139)+73.61),0)</f>
        <v>80</v>
      </c>
      <c r="P139" s="50">
        <f t="shared" si="33"/>
        <v>25.440000000000122</v>
      </c>
      <c r="Q139" s="61">
        <f t="shared" ref="Q139:Q145" si="43">IF(P139&gt;0,INT(1085000*EXP(-0.46944*P139)+73.61),0)</f>
        <v>80</v>
      </c>
      <c r="R139" s="50">
        <f t="shared" si="34"/>
        <v>25.450000000000124</v>
      </c>
      <c r="S139" s="61">
        <f t="shared" ref="S139:S145" si="44">IF(R139&gt;0,INT(1085000*EXP(-0.46944*R139)+73.61),0)</f>
        <v>80</v>
      </c>
      <c r="T139" s="50">
        <f t="shared" si="35"/>
        <v>25.460000000000122</v>
      </c>
      <c r="U139" s="61">
        <f t="shared" ref="U139:U145" si="45">IF(T139&gt;0,INT(1085000*EXP(-0.46944*T139)+73.61),0)</f>
        <v>80</v>
      </c>
      <c r="V139" s="50">
        <f t="shared" si="36"/>
        <v>25.470000000000123</v>
      </c>
      <c r="W139" s="61">
        <f t="shared" ref="W139:W145" si="46">IF(V139&gt;0,INT(1085000*EXP(-0.46944*V139)+73.61),0)</f>
        <v>80</v>
      </c>
      <c r="X139" s="50">
        <f t="shared" si="37"/>
        <v>25.480000000000121</v>
      </c>
      <c r="Y139" s="61">
        <f t="shared" ref="Y139:Y145" si="47">IF(X139&gt;0,INT(1085000*EXP(-0.46944*X139)+73.61),0)</f>
        <v>80</v>
      </c>
      <c r="Z139" s="50">
        <f t="shared" si="38"/>
        <v>25.490000000000123</v>
      </c>
      <c r="AA139" s="62">
        <f t="shared" ref="AA139:AA145" si="48">IF(Z139&gt;0,INT(1085000*EXP(-0.46944*Z139)+73.61),0)</f>
        <v>80</v>
      </c>
    </row>
    <row r="140" spans="1:27" ht="19" thickBot="1">
      <c r="A140" s="99">
        <v>19.399999999999999</v>
      </c>
      <c r="B140" s="99">
        <v>19.2</v>
      </c>
      <c r="C140" s="99">
        <v>19</v>
      </c>
      <c r="D140" s="99">
        <v>19</v>
      </c>
      <c r="E140" s="99">
        <v>18.399999999999999</v>
      </c>
      <c r="F140" s="99">
        <v>18.8</v>
      </c>
      <c r="G140" s="99">
        <v>22.5</v>
      </c>
      <c r="H140" s="99">
        <v>25.5</v>
      </c>
      <c r="I140" s="61">
        <f t="shared" si="39"/>
        <v>80</v>
      </c>
      <c r="J140" s="50">
        <f t="shared" si="31"/>
        <v>25.510000000000122</v>
      </c>
      <c r="K140" s="61">
        <f t="shared" si="40"/>
        <v>80</v>
      </c>
      <c r="L140" s="50">
        <f t="shared" si="30"/>
        <v>25.520000000000124</v>
      </c>
      <c r="M140" s="61">
        <f t="shared" si="41"/>
        <v>80</v>
      </c>
      <c r="N140" s="50">
        <f t="shared" si="32"/>
        <v>25.530000000000122</v>
      </c>
      <c r="O140" s="61">
        <f t="shared" si="42"/>
        <v>80</v>
      </c>
      <c r="P140" s="50">
        <f t="shared" si="33"/>
        <v>25.540000000000123</v>
      </c>
      <c r="Q140" s="61">
        <f t="shared" si="43"/>
        <v>80</v>
      </c>
      <c r="R140" s="50">
        <f t="shared" si="34"/>
        <v>25.550000000000125</v>
      </c>
      <c r="S140" s="61">
        <f t="shared" si="44"/>
        <v>80</v>
      </c>
      <c r="T140" s="50">
        <f t="shared" si="35"/>
        <v>25.560000000000123</v>
      </c>
      <c r="U140" s="61">
        <f t="shared" si="45"/>
        <v>80</v>
      </c>
      <c r="V140" s="50">
        <f t="shared" si="36"/>
        <v>25.570000000000125</v>
      </c>
      <c r="W140" s="61">
        <f t="shared" si="46"/>
        <v>80</v>
      </c>
      <c r="X140" s="50">
        <f t="shared" si="37"/>
        <v>25.580000000000123</v>
      </c>
      <c r="Y140" s="61">
        <f t="shared" si="47"/>
        <v>80</v>
      </c>
      <c r="Z140" s="50">
        <f t="shared" si="38"/>
        <v>25.590000000000124</v>
      </c>
      <c r="AA140" s="62">
        <f t="shared" si="48"/>
        <v>80</v>
      </c>
    </row>
    <row r="141" spans="1:27" ht="19" thickBot="1">
      <c r="A141" s="99">
        <v>19.5</v>
      </c>
      <c r="B141" s="99">
        <v>19.3</v>
      </c>
      <c r="C141" s="99">
        <v>19.100000000000001</v>
      </c>
      <c r="D141" s="99">
        <v>19.100000000000001</v>
      </c>
      <c r="E141" s="99">
        <v>18.5</v>
      </c>
      <c r="F141" s="99">
        <v>18.899999999999999</v>
      </c>
      <c r="G141" s="99">
        <v>22.6</v>
      </c>
      <c r="H141" s="99">
        <v>25.6</v>
      </c>
      <c r="I141" s="61">
        <f t="shared" si="39"/>
        <v>80</v>
      </c>
      <c r="J141" s="50">
        <f t="shared" si="31"/>
        <v>25.610000000000124</v>
      </c>
      <c r="K141" s="61">
        <f t="shared" si="40"/>
        <v>80</v>
      </c>
      <c r="L141" s="50">
        <f t="shared" si="30"/>
        <v>25.620000000000125</v>
      </c>
      <c r="M141" s="61">
        <f t="shared" si="41"/>
        <v>80</v>
      </c>
      <c r="N141" s="50">
        <f t="shared" si="32"/>
        <v>25.630000000000123</v>
      </c>
      <c r="O141" s="61">
        <f t="shared" si="42"/>
        <v>80</v>
      </c>
      <c r="P141" s="50">
        <f t="shared" si="33"/>
        <v>25.640000000000125</v>
      </c>
      <c r="Q141" s="61">
        <f t="shared" si="43"/>
        <v>80</v>
      </c>
      <c r="R141" s="50">
        <f t="shared" si="34"/>
        <v>25.650000000000126</v>
      </c>
      <c r="S141" s="61">
        <f t="shared" si="44"/>
        <v>80</v>
      </c>
      <c r="T141" s="50">
        <f t="shared" si="35"/>
        <v>25.660000000000124</v>
      </c>
      <c r="U141" s="61">
        <f t="shared" si="45"/>
        <v>79</v>
      </c>
      <c r="V141" s="50">
        <f t="shared" si="36"/>
        <v>25.670000000000126</v>
      </c>
      <c r="W141" s="61">
        <f t="shared" si="46"/>
        <v>79</v>
      </c>
      <c r="X141" s="50">
        <f t="shared" si="37"/>
        <v>25.680000000000124</v>
      </c>
      <c r="Y141" s="61">
        <f t="shared" si="47"/>
        <v>79</v>
      </c>
      <c r="Z141" s="50">
        <f t="shared" si="38"/>
        <v>25.690000000000126</v>
      </c>
      <c r="AA141" s="62">
        <f t="shared" si="48"/>
        <v>79</v>
      </c>
    </row>
    <row r="142" spans="1:27" ht="19" thickBot="1">
      <c r="A142" s="99">
        <v>19.600000000000001</v>
      </c>
      <c r="B142" s="99">
        <v>19.399999999999999</v>
      </c>
      <c r="C142" s="99">
        <v>19.2</v>
      </c>
      <c r="D142" s="99">
        <v>19.2</v>
      </c>
      <c r="E142" s="99">
        <v>18.600000000000001</v>
      </c>
      <c r="F142" s="99">
        <v>19</v>
      </c>
      <c r="G142" s="99">
        <v>22.7</v>
      </c>
      <c r="H142" s="99">
        <v>25.7</v>
      </c>
      <c r="I142" s="61">
        <f t="shared" si="39"/>
        <v>79</v>
      </c>
      <c r="J142" s="50">
        <f t="shared" si="31"/>
        <v>25.710000000000125</v>
      </c>
      <c r="K142" s="61">
        <f t="shared" si="40"/>
        <v>79</v>
      </c>
      <c r="L142" s="50">
        <f t="shared" si="30"/>
        <v>25.720000000000127</v>
      </c>
      <c r="M142" s="61">
        <f t="shared" si="41"/>
        <v>79</v>
      </c>
      <c r="N142" s="50">
        <f t="shared" si="32"/>
        <v>25.730000000000125</v>
      </c>
      <c r="O142" s="61">
        <f t="shared" si="42"/>
        <v>79</v>
      </c>
      <c r="P142" s="50">
        <f t="shared" si="33"/>
        <v>25.740000000000126</v>
      </c>
      <c r="Q142" s="61">
        <f t="shared" si="43"/>
        <v>79</v>
      </c>
      <c r="R142" s="50">
        <f t="shared" si="34"/>
        <v>25.750000000000128</v>
      </c>
      <c r="S142" s="61">
        <f t="shared" si="44"/>
        <v>79</v>
      </c>
      <c r="T142" s="50">
        <f t="shared" si="35"/>
        <v>25.760000000000126</v>
      </c>
      <c r="U142" s="61">
        <f t="shared" si="45"/>
        <v>79</v>
      </c>
      <c r="V142" s="50">
        <f t="shared" si="36"/>
        <v>25.770000000000127</v>
      </c>
      <c r="W142" s="61">
        <f t="shared" si="46"/>
        <v>79</v>
      </c>
      <c r="X142" s="50">
        <f t="shared" si="37"/>
        <v>25.780000000000125</v>
      </c>
      <c r="Y142" s="61">
        <f t="shared" si="47"/>
        <v>79</v>
      </c>
      <c r="Z142" s="50">
        <f t="shared" si="38"/>
        <v>25.790000000000127</v>
      </c>
      <c r="AA142" s="62">
        <f t="shared" si="48"/>
        <v>79</v>
      </c>
    </row>
    <row r="143" spans="1:27" ht="19" thickBot="1">
      <c r="A143" s="99">
        <v>19.7</v>
      </c>
      <c r="B143" s="99">
        <v>19.5</v>
      </c>
      <c r="C143" s="99">
        <v>19.3</v>
      </c>
      <c r="D143" s="99">
        <v>19.3</v>
      </c>
      <c r="E143" s="99">
        <v>18.7</v>
      </c>
      <c r="F143" s="99">
        <v>19.100000000000001</v>
      </c>
      <c r="G143" s="99">
        <v>22.8</v>
      </c>
      <c r="H143" s="99">
        <v>25.8</v>
      </c>
      <c r="I143" s="61">
        <f t="shared" si="39"/>
        <v>79</v>
      </c>
      <c r="J143" s="50">
        <f t="shared" si="31"/>
        <v>25.810000000000127</v>
      </c>
      <c r="K143" s="61">
        <f t="shared" si="40"/>
        <v>79</v>
      </c>
      <c r="L143" s="50">
        <f t="shared" si="30"/>
        <v>25.820000000000128</v>
      </c>
      <c r="M143" s="61">
        <f t="shared" si="41"/>
        <v>79</v>
      </c>
      <c r="N143" s="50">
        <f t="shared" si="32"/>
        <v>25.830000000000126</v>
      </c>
      <c r="O143" s="61">
        <f t="shared" si="42"/>
        <v>79</v>
      </c>
      <c r="P143" s="50">
        <f t="shared" si="33"/>
        <v>25.840000000000128</v>
      </c>
      <c r="Q143" s="61">
        <f t="shared" si="43"/>
        <v>79</v>
      </c>
      <c r="R143" s="50">
        <f t="shared" si="34"/>
        <v>25.850000000000129</v>
      </c>
      <c r="S143" s="61">
        <f t="shared" si="44"/>
        <v>79</v>
      </c>
      <c r="T143" s="50">
        <f t="shared" si="35"/>
        <v>25.860000000000127</v>
      </c>
      <c r="U143" s="61">
        <f t="shared" si="45"/>
        <v>79</v>
      </c>
      <c r="V143" s="50">
        <f t="shared" si="36"/>
        <v>25.870000000000129</v>
      </c>
      <c r="W143" s="61">
        <f t="shared" si="46"/>
        <v>79</v>
      </c>
      <c r="X143" s="50">
        <f t="shared" si="37"/>
        <v>25.880000000000127</v>
      </c>
      <c r="Y143" s="61">
        <f t="shared" si="47"/>
        <v>79</v>
      </c>
      <c r="Z143" s="50">
        <f t="shared" si="38"/>
        <v>25.890000000000128</v>
      </c>
      <c r="AA143" s="62">
        <f t="shared" si="48"/>
        <v>79</v>
      </c>
    </row>
    <row r="144" spans="1:27" ht="19" thickBot="1">
      <c r="A144" s="99">
        <v>19.8</v>
      </c>
      <c r="B144" s="99">
        <v>19.600000000000001</v>
      </c>
      <c r="C144" s="99">
        <v>19.399999999999999</v>
      </c>
      <c r="D144" s="99">
        <v>19.399999999999999</v>
      </c>
      <c r="E144" s="99">
        <v>18.8</v>
      </c>
      <c r="F144" s="99">
        <v>19.2</v>
      </c>
      <c r="G144" s="99">
        <v>22.9</v>
      </c>
      <c r="H144" s="99">
        <v>25.9</v>
      </c>
      <c r="I144" s="61">
        <f t="shared" si="39"/>
        <v>79</v>
      </c>
      <c r="J144" s="50">
        <f t="shared" si="31"/>
        <v>25.910000000000128</v>
      </c>
      <c r="K144" s="61">
        <f t="shared" si="40"/>
        <v>79</v>
      </c>
      <c r="L144" s="50">
        <f t="shared" si="30"/>
        <v>25.92000000000013</v>
      </c>
      <c r="M144" s="61">
        <f t="shared" si="41"/>
        <v>79</v>
      </c>
      <c r="N144" s="50">
        <f t="shared" si="32"/>
        <v>25.930000000000128</v>
      </c>
      <c r="O144" s="61">
        <f t="shared" si="42"/>
        <v>79</v>
      </c>
      <c r="P144" s="50">
        <f t="shared" si="33"/>
        <v>25.940000000000129</v>
      </c>
      <c r="Q144" s="61">
        <f t="shared" si="43"/>
        <v>79</v>
      </c>
      <c r="R144" s="50">
        <f t="shared" si="34"/>
        <v>25.950000000000131</v>
      </c>
      <c r="S144" s="61">
        <f t="shared" si="44"/>
        <v>79</v>
      </c>
      <c r="T144" s="50">
        <f t="shared" si="35"/>
        <v>25.960000000000129</v>
      </c>
      <c r="U144" s="61">
        <f t="shared" si="45"/>
        <v>79</v>
      </c>
      <c r="V144" s="50">
        <f t="shared" si="36"/>
        <v>25.97000000000013</v>
      </c>
      <c r="W144" s="61">
        <f t="shared" si="46"/>
        <v>79</v>
      </c>
      <c r="X144" s="50">
        <f t="shared" si="37"/>
        <v>25.980000000000128</v>
      </c>
      <c r="Y144" s="61">
        <f t="shared" si="47"/>
        <v>79</v>
      </c>
      <c r="Z144" s="50">
        <f t="shared" si="38"/>
        <v>25.99000000000013</v>
      </c>
      <c r="AA144" s="62">
        <f t="shared" si="48"/>
        <v>79</v>
      </c>
    </row>
    <row r="145" spans="1:27" ht="19" thickBot="1">
      <c r="A145" s="99">
        <v>19.899999999999999</v>
      </c>
      <c r="B145" s="99">
        <v>19.7</v>
      </c>
      <c r="C145" s="99">
        <v>19.5</v>
      </c>
      <c r="D145" s="99">
        <v>19.5</v>
      </c>
      <c r="E145" s="99">
        <v>18.899999999999999</v>
      </c>
      <c r="F145" s="99">
        <v>19.3</v>
      </c>
      <c r="G145" s="99">
        <v>23</v>
      </c>
      <c r="H145" s="99">
        <v>26</v>
      </c>
      <c r="I145" s="63">
        <f t="shared" si="39"/>
        <v>79</v>
      </c>
      <c r="J145" s="50">
        <f t="shared" si="31"/>
        <v>26.010000000000129</v>
      </c>
      <c r="K145" s="63">
        <f t="shared" si="40"/>
        <v>79</v>
      </c>
      <c r="L145" s="50">
        <f t="shared" si="30"/>
        <v>26.020000000000131</v>
      </c>
      <c r="M145" s="63">
        <f t="shared" si="41"/>
        <v>78</v>
      </c>
      <c r="N145" s="50">
        <f t="shared" si="32"/>
        <v>26.030000000000129</v>
      </c>
      <c r="O145" s="63">
        <f t="shared" si="42"/>
        <v>78</v>
      </c>
      <c r="P145" s="50">
        <f t="shared" si="33"/>
        <v>26.040000000000131</v>
      </c>
      <c r="Q145" s="63">
        <f t="shared" si="43"/>
        <v>78</v>
      </c>
      <c r="R145" s="50">
        <f t="shared" si="34"/>
        <v>26.050000000000132</v>
      </c>
      <c r="S145" s="63">
        <f t="shared" si="44"/>
        <v>78</v>
      </c>
      <c r="T145" s="50">
        <f t="shared" si="35"/>
        <v>26.06000000000013</v>
      </c>
      <c r="U145" s="63">
        <f t="shared" si="45"/>
        <v>78</v>
      </c>
      <c r="V145" s="50">
        <f t="shared" si="36"/>
        <v>26.070000000000132</v>
      </c>
      <c r="W145" s="63">
        <f t="shared" si="46"/>
        <v>78</v>
      </c>
      <c r="X145" s="50">
        <f t="shared" si="37"/>
        <v>26.08000000000013</v>
      </c>
      <c r="Y145" s="63">
        <f t="shared" si="47"/>
        <v>78</v>
      </c>
      <c r="Z145" s="50">
        <f t="shared" si="38"/>
        <v>26.090000000000131</v>
      </c>
      <c r="AA145" s="64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8" bestFit="1" customWidth="1"/>
    <col min="2" max="2" width="9.33203125" style="18" bestFit="1" customWidth="1"/>
    <col min="3" max="3" width="9.1640625" style="18" bestFit="1" customWidth="1"/>
    <col min="4" max="4" width="7.5" style="18" bestFit="1" customWidth="1"/>
    <col min="5" max="5" width="10" style="18" bestFit="1" customWidth="1"/>
    <col min="6" max="6" width="9.33203125" style="18" bestFit="1" customWidth="1"/>
    <col min="7" max="7" width="9.1640625" style="18" bestFit="1" customWidth="1"/>
    <col min="8" max="8" width="28.5" style="55" bestFit="1" customWidth="1"/>
    <col min="9" max="9" width="10.5" style="22" customWidth="1"/>
    <col min="10" max="10" width="7.6640625" style="21" hidden="1" customWidth="1"/>
    <col min="11" max="11" width="10.5" style="22" customWidth="1"/>
    <col min="12" max="12" width="9.1640625" style="22" hidden="1" customWidth="1"/>
    <col min="13" max="13" width="10.33203125" style="22" customWidth="1"/>
    <col min="14" max="14" width="9" style="22" hidden="1" customWidth="1"/>
    <col min="15" max="15" width="10.83203125" style="22" customWidth="1"/>
    <col min="16" max="16" width="0.33203125" style="22" hidden="1" customWidth="1"/>
    <col min="17" max="17" width="9.83203125" style="22" customWidth="1"/>
    <col min="18" max="18" width="8.6640625" style="22" hidden="1" customWidth="1"/>
    <col min="19" max="19" width="9.6640625" style="22" customWidth="1"/>
    <col min="20" max="20" width="10" style="22" hidden="1" customWidth="1"/>
    <col min="21" max="21" width="10.6640625" style="22" customWidth="1"/>
    <col min="22" max="22" width="8.1640625" style="22" hidden="1" customWidth="1"/>
    <col min="23" max="23" width="9.33203125" style="22" customWidth="1"/>
    <col min="24" max="24" width="10.5" style="22" hidden="1" customWidth="1"/>
    <col min="25" max="25" width="10.6640625" style="22" customWidth="1"/>
    <col min="26" max="26" width="7.6640625" style="22" hidden="1" customWidth="1"/>
    <col min="27" max="27" width="10.6640625" style="22" customWidth="1"/>
    <col min="28" max="28" width="8.83203125" style="23"/>
    <col min="29" max="29" width="4.33203125" style="23" customWidth="1"/>
    <col min="30" max="30" width="4.6640625" style="23" customWidth="1"/>
    <col min="31" max="31" width="2.5" style="23" customWidth="1"/>
    <col min="32" max="32" width="4.83203125" style="23" customWidth="1"/>
    <col min="33" max="33" width="4.33203125" style="23" customWidth="1"/>
    <col min="34" max="34" width="4.6640625" style="23" customWidth="1"/>
    <col min="35" max="35" width="6.33203125" style="23" customWidth="1"/>
    <col min="36" max="256" width="8.83203125" style="23"/>
    <col min="257" max="264" width="10.6640625" style="23" customWidth="1"/>
    <col min="265" max="265" width="10.5" style="23" customWidth="1"/>
    <col min="266" max="266" width="0" style="23" hidden="1" customWidth="1"/>
    <col min="267" max="267" width="10.5" style="23" customWidth="1"/>
    <col min="268" max="268" width="0" style="23" hidden="1" customWidth="1"/>
    <col min="269" max="269" width="10.33203125" style="23" customWidth="1"/>
    <col min="270" max="270" width="0" style="23" hidden="1" customWidth="1"/>
    <col min="271" max="271" width="10.83203125" style="23" customWidth="1"/>
    <col min="272" max="272" width="0" style="23" hidden="1" customWidth="1"/>
    <col min="273" max="273" width="9.83203125" style="23" customWidth="1"/>
    <col min="274" max="274" width="0" style="23" hidden="1" customWidth="1"/>
    <col min="275" max="275" width="9.6640625" style="23" customWidth="1"/>
    <col min="276" max="276" width="0" style="23" hidden="1" customWidth="1"/>
    <col min="277" max="277" width="10.6640625" style="23" customWidth="1"/>
    <col min="278" max="278" width="0" style="23" hidden="1" customWidth="1"/>
    <col min="279" max="279" width="9.33203125" style="23" customWidth="1"/>
    <col min="280" max="280" width="0" style="23" hidden="1" customWidth="1"/>
    <col min="281" max="281" width="10.6640625" style="23" customWidth="1"/>
    <col min="282" max="282" width="0" style="23" hidden="1" customWidth="1"/>
    <col min="283" max="283" width="10.6640625" style="23" customWidth="1"/>
    <col min="284" max="284" width="8.83203125" style="23"/>
    <col min="285" max="285" width="4.33203125" style="23" customWidth="1"/>
    <col min="286" max="286" width="4.6640625" style="23" customWidth="1"/>
    <col min="287" max="287" width="2.5" style="23" customWidth="1"/>
    <col min="288" max="288" width="4.83203125" style="23" customWidth="1"/>
    <col min="289" max="289" width="4.33203125" style="23" customWidth="1"/>
    <col min="290" max="290" width="4.6640625" style="23" customWidth="1"/>
    <col min="291" max="291" width="6.33203125" style="23" customWidth="1"/>
    <col min="292" max="512" width="8.83203125" style="23"/>
    <col min="513" max="520" width="10.6640625" style="23" customWidth="1"/>
    <col min="521" max="521" width="10.5" style="23" customWidth="1"/>
    <col min="522" max="522" width="0" style="23" hidden="1" customWidth="1"/>
    <col min="523" max="523" width="10.5" style="23" customWidth="1"/>
    <col min="524" max="524" width="0" style="23" hidden="1" customWidth="1"/>
    <col min="525" max="525" width="10.33203125" style="23" customWidth="1"/>
    <col min="526" max="526" width="0" style="23" hidden="1" customWidth="1"/>
    <col min="527" max="527" width="10.83203125" style="23" customWidth="1"/>
    <col min="528" max="528" width="0" style="23" hidden="1" customWidth="1"/>
    <col min="529" max="529" width="9.83203125" style="23" customWidth="1"/>
    <col min="530" max="530" width="0" style="23" hidden="1" customWidth="1"/>
    <col min="531" max="531" width="9.6640625" style="23" customWidth="1"/>
    <col min="532" max="532" width="0" style="23" hidden="1" customWidth="1"/>
    <col min="533" max="533" width="10.6640625" style="23" customWidth="1"/>
    <col min="534" max="534" width="0" style="23" hidden="1" customWidth="1"/>
    <col min="535" max="535" width="9.33203125" style="23" customWidth="1"/>
    <col min="536" max="536" width="0" style="23" hidden="1" customWidth="1"/>
    <col min="537" max="537" width="10.6640625" style="23" customWidth="1"/>
    <col min="538" max="538" width="0" style="23" hidden="1" customWidth="1"/>
    <col min="539" max="539" width="10.6640625" style="23" customWidth="1"/>
    <col min="540" max="540" width="8.83203125" style="23"/>
    <col min="541" max="541" width="4.33203125" style="23" customWidth="1"/>
    <col min="542" max="542" width="4.6640625" style="23" customWidth="1"/>
    <col min="543" max="543" width="2.5" style="23" customWidth="1"/>
    <col min="544" max="544" width="4.83203125" style="23" customWidth="1"/>
    <col min="545" max="545" width="4.33203125" style="23" customWidth="1"/>
    <col min="546" max="546" width="4.6640625" style="23" customWidth="1"/>
    <col min="547" max="547" width="6.33203125" style="23" customWidth="1"/>
    <col min="548" max="768" width="8.83203125" style="23"/>
    <col min="769" max="776" width="10.6640625" style="23" customWidth="1"/>
    <col min="777" max="777" width="10.5" style="23" customWidth="1"/>
    <col min="778" max="778" width="0" style="23" hidden="1" customWidth="1"/>
    <col min="779" max="779" width="10.5" style="23" customWidth="1"/>
    <col min="780" max="780" width="0" style="23" hidden="1" customWidth="1"/>
    <col min="781" max="781" width="10.33203125" style="23" customWidth="1"/>
    <col min="782" max="782" width="0" style="23" hidden="1" customWidth="1"/>
    <col min="783" max="783" width="10.83203125" style="23" customWidth="1"/>
    <col min="784" max="784" width="0" style="23" hidden="1" customWidth="1"/>
    <col min="785" max="785" width="9.83203125" style="23" customWidth="1"/>
    <col min="786" max="786" width="0" style="23" hidden="1" customWidth="1"/>
    <col min="787" max="787" width="9.6640625" style="23" customWidth="1"/>
    <col min="788" max="788" width="0" style="23" hidden="1" customWidth="1"/>
    <col min="789" max="789" width="10.6640625" style="23" customWidth="1"/>
    <col min="790" max="790" width="0" style="23" hidden="1" customWidth="1"/>
    <col min="791" max="791" width="9.33203125" style="23" customWidth="1"/>
    <col min="792" max="792" width="0" style="23" hidden="1" customWidth="1"/>
    <col min="793" max="793" width="10.6640625" style="23" customWidth="1"/>
    <col min="794" max="794" width="0" style="23" hidden="1" customWidth="1"/>
    <col min="795" max="795" width="10.6640625" style="23" customWidth="1"/>
    <col min="796" max="796" width="8.83203125" style="23"/>
    <col min="797" max="797" width="4.33203125" style="23" customWidth="1"/>
    <col min="798" max="798" width="4.6640625" style="23" customWidth="1"/>
    <col min="799" max="799" width="2.5" style="23" customWidth="1"/>
    <col min="800" max="800" width="4.83203125" style="23" customWidth="1"/>
    <col min="801" max="801" width="4.33203125" style="23" customWidth="1"/>
    <col min="802" max="802" width="4.6640625" style="23" customWidth="1"/>
    <col min="803" max="803" width="6.33203125" style="23" customWidth="1"/>
    <col min="804" max="1024" width="8.83203125" style="23"/>
    <col min="1025" max="1032" width="10.6640625" style="23" customWidth="1"/>
    <col min="1033" max="1033" width="10.5" style="23" customWidth="1"/>
    <col min="1034" max="1034" width="0" style="23" hidden="1" customWidth="1"/>
    <col min="1035" max="1035" width="10.5" style="23" customWidth="1"/>
    <col min="1036" max="1036" width="0" style="23" hidden="1" customWidth="1"/>
    <col min="1037" max="1037" width="10.33203125" style="23" customWidth="1"/>
    <col min="1038" max="1038" width="0" style="23" hidden="1" customWidth="1"/>
    <col min="1039" max="1039" width="10.83203125" style="23" customWidth="1"/>
    <col min="1040" max="1040" width="0" style="23" hidden="1" customWidth="1"/>
    <col min="1041" max="1041" width="9.83203125" style="23" customWidth="1"/>
    <col min="1042" max="1042" width="0" style="23" hidden="1" customWidth="1"/>
    <col min="1043" max="1043" width="9.6640625" style="23" customWidth="1"/>
    <col min="1044" max="1044" width="0" style="23" hidden="1" customWidth="1"/>
    <col min="1045" max="1045" width="10.6640625" style="23" customWidth="1"/>
    <col min="1046" max="1046" width="0" style="23" hidden="1" customWidth="1"/>
    <col min="1047" max="1047" width="9.33203125" style="23" customWidth="1"/>
    <col min="1048" max="1048" width="0" style="23" hidden="1" customWidth="1"/>
    <col min="1049" max="1049" width="10.6640625" style="23" customWidth="1"/>
    <col min="1050" max="1050" width="0" style="23" hidden="1" customWidth="1"/>
    <col min="1051" max="1051" width="10.6640625" style="23" customWidth="1"/>
    <col min="1052" max="1052" width="8.83203125" style="23"/>
    <col min="1053" max="1053" width="4.33203125" style="23" customWidth="1"/>
    <col min="1054" max="1054" width="4.6640625" style="23" customWidth="1"/>
    <col min="1055" max="1055" width="2.5" style="23" customWidth="1"/>
    <col min="1056" max="1056" width="4.83203125" style="23" customWidth="1"/>
    <col min="1057" max="1057" width="4.33203125" style="23" customWidth="1"/>
    <col min="1058" max="1058" width="4.6640625" style="23" customWidth="1"/>
    <col min="1059" max="1059" width="6.33203125" style="23" customWidth="1"/>
    <col min="1060" max="1280" width="8.83203125" style="23"/>
    <col min="1281" max="1288" width="10.6640625" style="23" customWidth="1"/>
    <col min="1289" max="1289" width="10.5" style="23" customWidth="1"/>
    <col min="1290" max="1290" width="0" style="23" hidden="1" customWidth="1"/>
    <col min="1291" max="1291" width="10.5" style="23" customWidth="1"/>
    <col min="1292" max="1292" width="0" style="23" hidden="1" customWidth="1"/>
    <col min="1293" max="1293" width="10.33203125" style="23" customWidth="1"/>
    <col min="1294" max="1294" width="0" style="23" hidden="1" customWidth="1"/>
    <col min="1295" max="1295" width="10.83203125" style="23" customWidth="1"/>
    <col min="1296" max="1296" width="0" style="23" hidden="1" customWidth="1"/>
    <col min="1297" max="1297" width="9.83203125" style="23" customWidth="1"/>
    <col min="1298" max="1298" width="0" style="23" hidden="1" customWidth="1"/>
    <col min="1299" max="1299" width="9.6640625" style="23" customWidth="1"/>
    <col min="1300" max="1300" width="0" style="23" hidden="1" customWidth="1"/>
    <col min="1301" max="1301" width="10.6640625" style="23" customWidth="1"/>
    <col min="1302" max="1302" width="0" style="23" hidden="1" customWidth="1"/>
    <col min="1303" max="1303" width="9.33203125" style="23" customWidth="1"/>
    <col min="1304" max="1304" width="0" style="23" hidden="1" customWidth="1"/>
    <col min="1305" max="1305" width="10.6640625" style="23" customWidth="1"/>
    <col min="1306" max="1306" width="0" style="23" hidden="1" customWidth="1"/>
    <col min="1307" max="1307" width="10.6640625" style="23" customWidth="1"/>
    <col min="1308" max="1308" width="8.83203125" style="23"/>
    <col min="1309" max="1309" width="4.33203125" style="23" customWidth="1"/>
    <col min="1310" max="1310" width="4.6640625" style="23" customWidth="1"/>
    <col min="1311" max="1311" width="2.5" style="23" customWidth="1"/>
    <col min="1312" max="1312" width="4.83203125" style="23" customWidth="1"/>
    <col min="1313" max="1313" width="4.33203125" style="23" customWidth="1"/>
    <col min="1314" max="1314" width="4.6640625" style="23" customWidth="1"/>
    <col min="1315" max="1315" width="6.33203125" style="23" customWidth="1"/>
    <col min="1316" max="1536" width="8.83203125" style="23"/>
    <col min="1537" max="1544" width="10.6640625" style="23" customWidth="1"/>
    <col min="1545" max="1545" width="10.5" style="23" customWidth="1"/>
    <col min="1546" max="1546" width="0" style="23" hidden="1" customWidth="1"/>
    <col min="1547" max="1547" width="10.5" style="23" customWidth="1"/>
    <col min="1548" max="1548" width="0" style="23" hidden="1" customWidth="1"/>
    <col min="1549" max="1549" width="10.33203125" style="23" customWidth="1"/>
    <col min="1550" max="1550" width="0" style="23" hidden="1" customWidth="1"/>
    <col min="1551" max="1551" width="10.83203125" style="23" customWidth="1"/>
    <col min="1552" max="1552" width="0" style="23" hidden="1" customWidth="1"/>
    <col min="1553" max="1553" width="9.83203125" style="23" customWidth="1"/>
    <col min="1554" max="1554" width="0" style="23" hidden="1" customWidth="1"/>
    <col min="1555" max="1555" width="9.6640625" style="23" customWidth="1"/>
    <col min="1556" max="1556" width="0" style="23" hidden="1" customWidth="1"/>
    <col min="1557" max="1557" width="10.6640625" style="23" customWidth="1"/>
    <col min="1558" max="1558" width="0" style="23" hidden="1" customWidth="1"/>
    <col min="1559" max="1559" width="9.33203125" style="23" customWidth="1"/>
    <col min="1560" max="1560" width="0" style="23" hidden="1" customWidth="1"/>
    <col min="1561" max="1561" width="10.6640625" style="23" customWidth="1"/>
    <col min="1562" max="1562" width="0" style="23" hidden="1" customWidth="1"/>
    <col min="1563" max="1563" width="10.6640625" style="23" customWidth="1"/>
    <col min="1564" max="1564" width="8.83203125" style="23"/>
    <col min="1565" max="1565" width="4.33203125" style="23" customWidth="1"/>
    <col min="1566" max="1566" width="4.6640625" style="23" customWidth="1"/>
    <col min="1567" max="1567" width="2.5" style="23" customWidth="1"/>
    <col min="1568" max="1568" width="4.83203125" style="23" customWidth="1"/>
    <col min="1569" max="1569" width="4.33203125" style="23" customWidth="1"/>
    <col min="1570" max="1570" width="4.6640625" style="23" customWidth="1"/>
    <col min="1571" max="1571" width="6.33203125" style="23" customWidth="1"/>
    <col min="1572" max="1792" width="8.83203125" style="23"/>
    <col min="1793" max="1800" width="10.6640625" style="23" customWidth="1"/>
    <col min="1801" max="1801" width="10.5" style="23" customWidth="1"/>
    <col min="1802" max="1802" width="0" style="23" hidden="1" customWidth="1"/>
    <col min="1803" max="1803" width="10.5" style="23" customWidth="1"/>
    <col min="1804" max="1804" width="0" style="23" hidden="1" customWidth="1"/>
    <col min="1805" max="1805" width="10.33203125" style="23" customWidth="1"/>
    <col min="1806" max="1806" width="0" style="23" hidden="1" customWidth="1"/>
    <col min="1807" max="1807" width="10.83203125" style="23" customWidth="1"/>
    <col min="1808" max="1808" width="0" style="23" hidden="1" customWidth="1"/>
    <col min="1809" max="1809" width="9.83203125" style="23" customWidth="1"/>
    <col min="1810" max="1810" width="0" style="23" hidden="1" customWidth="1"/>
    <col min="1811" max="1811" width="9.6640625" style="23" customWidth="1"/>
    <col min="1812" max="1812" width="0" style="23" hidden="1" customWidth="1"/>
    <col min="1813" max="1813" width="10.6640625" style="23" customWidth="1"/>
    <col min="1814" max="1814" width="0" style="23" hidden="1" customWidth="1"/>
    <col min="1815" max="1815" width="9.33203125" style="23" customWidth="1"/>
    <col min="1816" max="1816" width="0" style="23" hidden="1" customWidth="1"/>
    <col min="1817" max="1817" width="10.6640625" style="23" customWidth="1"/>
    <col min="1818" max="1818" width="0" style="23" hidden="1" customWidth="1"/>
    <col min="1819" max="1819" width="10.6640625" style="23" customWidth="1"/>
    <col min="1820" max="1820" width="8.83203125" style="23"/>
    <col min="1821" max="1821" width="4.33203125" style="23" customWidth="1"/>
    <col min="1822" max="1822" width="4.6640625" style="23" customWidth="1"/>
    <col min="1823" max="1823" width="2.5" style="23" customWidth="1"/>
    <col min="1824" max="1824" width="4.83203125" style="23" customWidth="1"/>
    <col min="1825" max="1825" width="4.33203125" style="23" customWidth="1"/>
    <col min="1826" max="1826" width="4.6640625" style="23" customWidth="1"/>
    <col min="1827" max="1827" width="6.33203125" style="23" customWidth="1"/>
    <col min="1828" max="2048" width="8.83203125" style="23"/>
    <col min="2049" max="2056" width="10.6640625" style="23" customWidth="1"/>
    <col min="2057" max="2057" width="10.5" style="23" customWidth="1"/>
    <col min="2058" max="2058" width="0" style="23" hidden="1" customWidth="1"/>
    <col min="2059" max="2059" width="10.5" style="23" customWidth="1"/>
    <col min="2060" max="2060" width="0" style="23" hidden="1" customWidth="1"/>
    <col min="2061" max="2061" width="10.33203125" style="23" customWidth="1"/>
    <col min="2062" max="2062" width="0" style="23" hidden="1" customWidth="1"/>
    <col min="2063" max="2063" width="10.83203125" style="23" customWidth="1"/>
    <col min="2064" max="2064" width="0" style="23" hidden="1" customWidth="1"/>
    <col min="2065" max="2065" width="9.83203125" style="23" customWidth="1"/>
    <col min="2066" max="2066" width="0" style="23" hidden="1" customWidth="1"/>
    <col min="2067" max="2067" width="9.6640625" style="23" customWidth="1"/>
    <col min="2068" max="2068" width="0" style="23" hidden="1" customWidth="1"/>
    <col min="2069" max="2069" width="10.6640625" style="23" customWidth="1"/>
    <col min="2070" max="2070" width="0" style="23" hidden="1" customWidth="1"/>
    <col min="2071" max="2071" width="9.33203125" style="23" customWidth="1"/>
    <col min="2072" max="2072" width="0" style="23" hidden="1" customWidth="1"/>
    <col min="2073" max="2073" width="10.6640625" style="23" customWidth="1"/>
    <col min="2074" max="2074" width="0" style="23" hidden="1" customWidth="1"/>
    <col min="2075" max="2075" width="10.6640625" style="23" customWidth="1"/>
    <col min="2076" max="2076" width="8.83203125" style="23"/>
    <col min="2077" max="2077" width="4.33203125" style="23" customWidth="1"/>
    <col min="2078" max="2078" width="4.6640625" style="23" customWidth="1"/>
    <col min="2079" max="2079" width="2.5" style="23" customWidth="1"/>
    <col min="2080" max="2080" width="4.83203125" style="23" customWidth="1"/>
    <col min="2081" max="2081" width="4.33203125" style="23" customWidth="1"/>
    <col min="2082" max="2082" width="4.6640625" style="23" customWidth="1"/>
    <col min="2083" max="2083" width="6.33203125" style="23" customWidth="1"/>
    <col min="2084" max="2304" width="8.83203125" style="23"/>
    <col min="2305" max="2312" width="10.6640625" style="23" customWidth="1"/>
    <col min="2313" max="2313" width="10.5" style="23" customWidth="1"/>
    <col min="2314" max="2314" width="0" style="23" hidden="1" customWidth="1"/>
    <col min="2315" max="2315" width="10.5" style="23" customWidth="1"/>
    <col min="2316" max="2316" width="0" style="23" hidden="1" customWidth="1"/>
    <col min="2317" max="2317" width="10.33203125" style="23" customWidth="1"/>
    <col min="2318" max="2318" width="0" style="23" hidden="1" customWidth="1"/>
    <col min="2319" max="2319" width="10.83203125" style="23" customWidth="1"/>
    <col min="2320" max="2320" width="0" style="23" hidden="1" customWidth="1"/>
    <col min="2321" max="2321" width="9.83203125" style="23" customWidth="1"/>
    <col min="2322" max="2322" width="0" style="23" hidden="1" customWidth="1"/>
    <col min="2323" max="2323" width="9.6640625" style="23" customWidth="1"/>
    <col min="2324" max="2324" width="0" style="23" hidden="1" customWidth="1"/>
    <col min="2325" max="2325" width="10.6640625" style="23" customWidth="1"/>
    <col min="2326" max="2326" width="0" style="23" hidden="1" customWidth="1"/>
    <col min="2327" max="2327" width="9.33203125" style="23" customWidth="1"/>
    <col min="2328" max="2328" width="0" style="23" hidden="1" customWidth="1"/>
    <col min="2329" max="2329" width="10.6640625" style="23" customWidth="1"/>
    <col min="2330" max="2330" width="0" style="23" hidden="1" customWidth="1"/>
    <col min="2331" max="2331" width="10.6640625" style="23" customWidth="1"/>
    <col min="2332" max="2332" width="8.83203125" style="23"/>
    <col min="2333" max="2333" width="4.33203125" style="23" customWidth="1"/>
    <col min="2334" max="2334" width="4.6640625" style="23" customWidth="1"/>
    <col min="2335" max="2335" width="2.5" style="23" customWidth="1"/>
    <col min="2336" max="2336" width="4.83203125" style="23" customWidth="1"/>
    <col min="2337" max="2337" width="4.33203125" style="23" customWidth="1"/>
    <col min="2338" max="2338" width="4.6640625" style="23" customWidth="1"/>
    <col min="2339" max="2339" width="6.33203125" style="23" customWidth="1"/>
    <col min="2340" max="2560" width="8.83203125" style="23"/>
    <col min="2561" max="2568" width="10.6640625" style="23" customWidth="1"/>
    <col min="2569" max="2569" width="10.5" style="23" customWidth="1"/>
    <col min="2570" max="2570" width="0" style="23" hidden="1" customWidth="1"/>
    <col min="2571" max="2571" width="10.5" style="23" customWidth="1"/>
    <col min="2572" max="2572" width="0" style="23" hidden="1" customWidth="1"/>
    <col min="2573" max="2573" width="10.33203125" style="23" customWidth="1"/>
    <col min="2574" max="2574" width="0" style="23" hidden="1" customWidth="1"/>
    <col min="2575" max="2575" width="10.83203125" style="23" customWidth="1"/>
    <col min="2576" max="2576" width="0" style="23" hidden="1" customWidth="1"/>
    <col min="2577" max="2577" width="9.83203125" style="23" customWidth="1"/>
    <col min="2578" max="2578" width="0" style="23" hidden="1" customWidth="1"/>
    <col min="2579" max="2579" width="9.6640625" style="23" customWidth="1"/>
    <col min="2580" max="2580" width="0" style="23" hidden="1" customWidth="1"/>
    <col min="2581" max="2581" width="10.6640625" style="23" customWidth="1"/>
    <col min="2582" max="2582" width="0" style="23" hidden="1" customWidth="1"/>
    <col min="2583" max="2583" width="9.33203125" style="23" customWidth="1"/>
    <col min="2584" max="2584" width="0" style="23" hidden="1" customWidth="1"/>
    <col min="2585" max="2585" width="10.6640625" style="23" customWidth="1"/>
    <col min="2586" max="2586" width="0" style="23" hidden="1" customWidth="1"/>
    <col min="2587" max="2587" width="10.6640625" style="23" customWidth="1"/>
    <col min="2588" max="2588" width="8.83203125" style="23"/>
    <col min="2589" max="2589" width="4.33203125" style="23" customWidth="1"/>
    <col min="2590" max="2590" width="4.6640625" style="23" customWidth="1"/>
    <col min="2591" max="2591" width="2.5" style="23" customWidth="1"/>
    <col min="2592" max="2592" width="4.83203125" style="23" customWidth="1"/>
    <col min="2593" max="2593" width="4.33203125" style="23" customWidth="1"/>
    <col min="2594" max="2594" width="4.6640625" style="23" customWidth="1"/>
    <col min="2595" max="2595" width="6.33203125" style="23" customWidth="1"/>
    <col min="2596" max="2816" width="8.83203125" style="23"/>
    <col min="2817" max="2824" width="10.6640625" style="23" customWidth="1"/>
    <col min="2825" max="2825" width="10.5" style="23" customWidth="1"/>
    <col min="2826" max="2826" width="0" style="23" hidden="1" customWidth="1"/>
    <col min="2827" max="2827" width="10.5" style="23" customWidth="1"/>
    <col min="2828" max="2828" width="0" style="23" hidden="1" customWidth="1"/>
    <col min="2829" max="2829" width="10.33203125" style="23" customWidth="1"/>
    <col min="2830" max="2830" width="0" style="23" hidden="1" customWidth="1"/>
    <col min="2831" max="2831" width="10.83203125" style="23" customWidth="1"/>
    <col min="2832" max="2832" width="0" style="23" hidden="1" customWidth="1"/>
    <col min="2833" max="2833" width="9.83203125" style="23" customWidth="1"/>
    <col min="2834" max="2834" width="0" style="23" hidden="1" customWidth="1"/>
    <col min="2835" max="2835" width="9.6640625" style="23" customWidth="1"/>
    <col min="2836" max="2836" width="0" style="23" hidden="1" customWidth="1"/>
    <col min="2837" max="2837" width="10.6640625" style="23" customWidth="1"/>
    <col min="2838" max="2838" width="0" style="23" hidden="1" customWidth="1"/>
    <col min="2839" max="2839" width="9.33203125" style="23" customWidth="1"/>
    <col min="2840" max="2840" width="0" style="23" hidden="1" customWidth="1"/>
    <col min="2841" max="2841" width="10.6640625" style="23" customWidth="1"/>
    <col min="2842" max="2842" width="0" style="23" hidden="1" customWidth="1"/>
    <col min="2843" max="2843" width="10.6640625" style="23" customWidth="1"/>
    <col min="2844" max="2844" width="8.83203125" style="23"/>
    <col min="2845" max="2845" width="4.33203125" style="23" customWidth="1"/>
    <col min="2846" max="2846" width="4.6640625" style="23" customWidth="1"/>
    <col min="2847" max="2847" width="2.5" style="23" customWidth="1"/>
    <col min="2848" max="2848" width="4.83203125" style="23" customWidth="1"/>
    <col min="2849" max="2849" width="4.33203125" style="23" customWidth="1"/>
    <col min="2850" max="2850" width="4.6640625" style="23" customWidth="1"/>
    <col min="2851" max="2851" width="6.33203125" style="23" customWidth="1"/>
    <col min="2852" max="3072" width="8.83203125" style="23"/>
    <col min="3073" max="3080" width="10.6640625" style="23" customWidth="1"/>
    <col min="3081" max="3081" width="10.5" style="23" customWidth="1"/>
    <col min="3082" max="3082" width="0" style="23" hidden="1" customWidth="1"/>
    <col min="3083" max="3083" width="10.5" style="23" customWidth="1"/>
    <col min="3084" max="3084" width="0" style="23" hidden="1" customWidth="1"/>
    <col min="3085" max="3085" width="10.33203125" style="23" customWidth="1"/>
    <col min="3086" max="3086" width="0" style="23" hidden="1" customWidth="1"/>
    <col min="3087" max="3087" width="10.83203125" style="23" customWidth="1"/>
    <col min="3088" max="3088" width="0" style="23" hidden="1" customWidth="1"/>
    <col min="3089" max="3089" width="9.83203125" style="23" customWidth="1"/>
    <col min="3090" max="3090" width="0" style="23" hidden="1" customWidth="1"/>
    <col min="3091" max="3091" width="9.6640625" style="23" customWidth="1"/>
    <col min="3092" max="3092" width="0" style="23" hidden="1" customWidth="1"/>
    <col min="3093" max="3093" width="10.6640625" style="23" customWidth="1"/>
    <col min="3094" max="3094" width="0" style="23" hidden="1" customWidth="1"/>
    <col min="3095" max="3095" width="9.33203125" style="23" customWidth="1"/>
    <col min="3096" max="3096" width="0" style="23" hidden="1" customWidth="1"/>
    <col min="3097" max="3097" width="10.6640625" style="23" customWidth="1"/>
    <col min="3098" max="3098" width="0" style="23" hidden="1" customWidth="1"/>
    <col min="3099" max="3099" width="10.6640625" style="23" customWidth="1"/>
    <col min="3100" max="3100" width="8.83203125" style="23"/>
    <col min="3101" max="3101" width="4.33203125" style="23" customWidth="1"/>
    <col min="3102" max="3102" width="4.6640625" style="23" customWidth="1"/>
    <col min="3103" max="3103" width="2.5" style="23" customWidth="1"/>
    <col min="3104" max="3104" width="4.83203125" style="23" customWidth="1"/>
    <col min="3105" max="3105" width="4.33203125" style="23" customWidth="1"/>
    <col min="3106" max="3106" width="4.6640625" style="23" customWidth="1"/>
    <col min="3107" max="3107" width="6.33203125" style="23" customWidth="1"/>
    <col min="3108" max="3328" width="8.83203125" style="23"/>
    <col min="3329" max="3336" width="10.6640625" style="23" customWidth="1"/>
    <col min="3337" max="3337" width="10.5" style="23" customWidth="1"/>
    <col min="3338" max="3338" width="0" style="23" hidden="1" customWidth="1"/>
    <col min="3339" max="3339" width="10.5" style="23" customWidth="1"/>
    <col min="3340" max="3340" width="0" style="23" hidden="1" customWidth="1"/>
    <col min="3341" max="3341" width="10.33203125" style="23" customWidth="1"/>
    <col min="3342" max="3342" width="0" style="23" hidden="1" customWidth="1"/>
    <col min="3343" max="3343" width="10.83203125" style="23" customWidth="1"/>
    <col min="3344" max="3344" width="0" style="23" hidden="1" customWidth="1"/>
    <col min="3345" max="3345" width="9.83203125" style="23" customWidth="1"/>
    <col min="3346" max="3346" width="0" style="23" hidden="1" customWidth="1"/>
    <col min="3347" max="3347" width="9.6640625" style="23" customWidth="1"/>
    <col min="3348" max="3348" width="0" style="23" hidden="1" customWidth="1"/>
    <col min="3349" max="3349" width="10.6640625" style="23" customWidth="1"/>
    <col min="3350" max="3350" width="0" style="23" hidden="1" customWidth="1"/>
    <col min="3351" max="3351" width="9.33203125" style="23" customWidth="1"/>
    <col min="3352" max="3352" width="0" style="23" hidden="1" customWidth="1"/>
    <col min="3353" max="3353" width="10.6640625" style="23" customWidth="1"/>
    <col min="3354" max="3354" width="0" style="23" hidden="1" customWidth="1"/>
    <col min="3355" max="3355" width="10.6640625" style="23" customWidth="1"/>
    <col min="3356" max="3356" width="8.83203125" style="23"/>
    <col min="3357" max="3357" width="4.33203125" style="23" customWidth="1"/>
    <col min="3358" max="3358" width="4.6640625" style="23" customWidth="1"/>
    <col min="3359" max="3359" width="2.5" style="23" customWidth="1"/>
    <col min="3360" max="3360" width="4.83203125" style="23" customWidth="1"/>
    <col min="3361" max="3361" width="4.33203125" style="23" customWidth="1"/>
    <col min="3362" max="3362" width="4.6640625" style="23" customWidth="1"/>
    <col min="3363" max="3363" width="6.33203125" style="23" customWidth="1"/>
    <col min="3364" max="3584" width="8.83203125" style="23"/>
    <col min="3585" max="3592" width="10.6640625" style="23" customWidth="1"/>
    <col min="3593" max="3593" width="10.5" style="23" customWidth="1"/>
    <col min="3594" max="3594" width="0" style="23" hidden="1" customWidth="1"/>
    <col min="3595" max="3595" width="10.5" style="23" customWidth="1"/>
    <col min="3596" max="3596" width="0" style="23" hidden="1" customWidth="1"/>
    <col min="3597" max="3597" width="10.33203125" style="23" customWidth="1"/>
    <col min="3598" max="3598" width="0" style="23" hidden="1" customWidth="1"/>
    <col min="3599" max="3599" width="10.83203125" style="23" customWidth="1"/>
    <col min="3600" max="3600" width="0" style="23" hidden="1" customWidth="1"/>
    <col min="3601" max="3601" width="9.83203125" style="23" customWidth="1"/>
    <col min="3602" max="3602" width="0" style="23" hidden="1" customWidth="1"/>
    <col min="3603" max="3603" width="9.6640625" style="23" customWidth="1"/>
    <col min="3604" max="3604" width="0" style="23" hidden="1" customWidth="1"/>
    <col min="3605" max="3605" width="10.6640625" style="23" customWidth="1"/>
    <col min="3606" max="3606" width="0" style="23" hidden="1" customWidth="1"/>
    <col min="3607" max="3607" width="9.33203125" style="23" customWidth="1"/>
    <col min="3608" max="3608" width="0" style="23" hidden="1" customWidth="1"/>
    <col min="3609" max="3609" width="10.6640625" style="23" customWidth="1"/>
    <col min="3610" max="3610" width="0" style="23" hidden="1" customWidth="1"/>
    <col min="3611" max="3611" width="10.6640625" style="23" customWidth="1"/>
    <col min="3612" max="3612" width="8.83203125" style="23"/>
    <col min="3613" max="3613" width="4.33203125" style="23" customWidth="1"/>
    <col min="3614" max="3614" width="4.6640625" style="23" customWidth="1"/>
    <col min="3615" max="3615" width="2.5" style="23" customWidth="1"/>
    <col min="3616" max="3616" width="4.83203125" style="23" customWidth="1"/>
    <col min="3617" max="3617" width="4.33203125" style="23" customWidth="1"/>
    <col min="3618" max="3618" width="4.6640625" style="23" customWidth="1"/>
    <col min="3619" max="3619" width="6.33203125" style="23" customWidth="1"/>
    <col min="3620" max="3840" width="8.83203125" style="23"/>
    <col min="3841" max="3848" width="10.6640625" style="23" customWidth="1"/>
    <col min="3849" max="3849" width="10.5" style="23" customWidth="1"/>
    <col min="3850" max="3850" width="0" style="23" hidden="1" customWidth="1"/>
    <col min="3851" max="3851" width="10.5" style="23" customWidth="1"/>
    <col min="3852" max="3852" width="0" style="23" hidden="1" customWidth="1"/>
    <col min="3853" max="3853" width="10.33203125" style="23" customWidth="1"/>
    <col min="3854" max="3854" width="0" style="23" hidden="1" customWidth="1"/>
    <col min="3855" max="3855" width="10.83203125" style="23" customWidth="1"/>
    <col min="3856" max="3856" width="0" style="23" hidden="1" customWidth="1"/>
    <col min="3857" max="3857" width="9.83203125" style="23" customWidth="1"/>
    <col min="3858" max="3858" width="0" style="23" hidden="1" customWidth="1"/>
    <col min="3859" max="3859" width="9.6640625" style="23" customWidth="1"/>
    <col min="3860" max="3860" width="0" style="23" hidden="1" customWidth="1"/>
    <col min="3861" max="3861" width="10.6640625" style="23" customWidth="1"/>
    <col min="3862" max="3862" width="0" style="23" hidden="1" customWidth="1"/>
    <col min="3863" max="3863" width="9.33203125" style="23" customWidth="1"/>
    <col min="3864" max="3864" width="0" style="23" hidden="1" customWidth="1"/>
    <col min="3865" max="3865" width="10.6640625" style="23" customWidth="1"/>
    <col min="3866" max="3866" width="0" style="23" hidden="1" customWidth="1"/>
    <col min="3867" max="3867" width="10.6640625" style="23" customWidth="1"/>
    <col min="3868" max="3868" width="8.83203125" style="23"/>
    <col min="3869" max="3869" width="4.33203125" style="23" customWidth="1"/>
    <col min="3870" max="3870" width="4.6640625" style="23" customWidth="1"/>
    <col min="3871" max="3871" width="2.5" style="23" customWidth="1"/>
    <col min="3872" max="3872" width="4.83203125" style="23" customWidth="1"/>
    <col min="3873" max="3873" width="4.33203125" style="23" customWidth="1"/>
    <col min="3874" max="3874" width="4.6640625" style="23" customWidth="1"/>
    <col min="3875" max="3875" width="6.33203125" style="23" customWidth="1"/>
    <col min="3876" max="4096" width="8.83203125" style="23"/>
    <col min="4097" max="4104" width="10.6640625" style="23" customWidth="1"/>
    <col min="4105" max="4105" width="10.5" style="23" customWidth="1"/>
    <col min="4106" max="4106" width="0" style="23" hidden="1" customWidth="1"/>
    <col min="4107" max="4107" width="10.5" style="23" customWidth="1"/>
    <col min="4108" max="4108" width="0" style="23" hidden="1" customWidth="1"/>
    <col min="4109" max="4109" width="10.33203125" style="23" customWidth="1"/>
    <col min="4110" max="4110" width="0" style="23" hidden="1" customWidth="1"/>
    <col min="4111" max="4111" width="10.83203125" style="23" customWidth="1"/>
    <col min="4112" max="4112" width="0" style="23" hidden="1" customWidth="1"/>
    <col min="4113" max="4113" width="9.83203125" style="23" customWidth="1"/>
    <col min="4114" max="4114" width="0" style="23" hidden="1" customWidth="1"/>
    <col min="4115" max="4115" width="9.6640625" style="23" customWidth="1"/>
    <col min="4116" max="4116" width="0" style="23" hidden="1" customWidth="1"/>
    <col min="4117" max="4117" width="10.6640625" style="23" customWidth="1"/>
    <col min="4118" max="4118" width="0" style="23" hidden="1" customWidth="1"/>
    <col min="4119" max="4119" width="9.33203125" style="23" customWidth="1"/>
    <col min="4120" max="4120" width="0" style="23" hidden="1" customWidth="1"/>
    <col min="4121" max="4121" width="10.6640625" style="23" customWidth="1"/>
    <col min="4122" max="4122" width="0" style="23" hidden="1" customWidth="1"/>
    <col min="4123" max="4123" width="10.6640625" style="23" customWidth="1"/>
    <col min="4124" max="4124" width="8.83203125" style="23"/>
    <col min="4125" max="4125" width="4.33203125" style="23" customWidth="1"/>
    <col min="4126" max="4126" width="4.6640625" style="23" customWidth="1"/>
    <col min="4127" max="4127" width="2.5" style="23" customWidth="1"/>
    <col min="4128" max="4128" width="4.83203125" style="23" customWidth="1"/>
    <col min="4129" max="4129" width="4.33203125" style="23" customWidth="1"/>
    <col min="4130" max="4130" width="4.6640625" style="23" customWidth="1"/>
    <col min="4131" max="4131" width="6.33203125" style="23" customWidth="1"/>
    <col min="4132" max="4352" width="8.83203125" style="23"/>
    <col min="4353" max="4360" width="10.6640625" style="23" customWidth="1"/>
    <col min="4361" max="4361" width="10.5" style="23" customWidth="1"/>
    <col min="4362" max="4362" width="0" style="23" hidden="1" customWidth="1"/>
    <col min="4363" max="4363" width="10.5" style="23" customWidth="1"/>
    <col min="4364" max="4364" width="0" style="23" hidden="1" customWidth="1"/>
    <col min="4365" max="4365" width="10.33203125" style="23" customWidth="1"/>
    <col min="4366" max="4366" width="0" style="23" hidden="1" customWidth="1"/>
    <col min="4367" max="4367" width="10.83203125" style="23" customWidth="1"/>
    <col min="4368" max="4368" width="0" style="23" hidden="1" customWidth="1"/>
    <col min="4369" max="4369" width="9.83203125" style="23" customWidth="1"/>
    <col min="4370" max="4370" width="0" style="23" hidden="1" customWidth="1"/>
    <col min="4371" max="4371" width="9.6640625" style="23" customWidth="1"/>
    <col min="4372" max="4372" width="0" style="23" hidden="1" customWidth="1"/>
    <col min="4373" max="4373" width="10.6640625" style="23" customWidth="1"/>
    <col min="4374" max="4374" width="0" style="23" hidden="1" customWidth="1"/>
    <col min="4375" max="4375" width="9.33203125" style="23" customWidth="1"/>
    <col min="4376" max="4376" width="0" style="23" hidden="1" customWidth="1"/>
    <col min="4377" max="4377" width="10.6640625" style="23" customWidth="1"/>
    <col min="4378" max="4378" width="0" style="23" hidden="1" customWidth="1"/>
    <col min="4379" max="4379" width="10.6640625" style="23" customWidth="1"/>
    <col min="4380" max="4380" width="8.83203125" style="23"/>
    <col min="4381" max="4381" width="4.33203125" style="23" customWidth="1"/>
    <col min="4382" max="4382" width="4.6640625" style="23" customWidth="1"/>
    <col min="4383" max="4383" width="2.5" style="23" customWidth="1"/>
    <col min="4384" max="4384" width="4.83203125" style="23" customWidth="1"/>
    <col min="4385" max="4385" width="4.33203125" style="23" customWidth="1"/>
    <col min="4386" max="4386" width="4.6640625" style="23" customWidth="1"/>
    <col min="4387" max="4387" width="6.33203125" style="23" customWidth="1"/>
    <col min="4388" max="4608" width="8.83203125" style="23"/>
    <col min="4609" max="4616" width="10.6640625" style="23" customWidth="1"/>
    <col min="4617" max="4617" width="10.5" style="23" customWidth="1"/>
    <col min="4618" max="4618" width="0" style="23" hidden="1" customWidth="1"/>
    <col min="4619" max="4619" width="10.5" style="23" customWidth="1"/>
    <col min="4620" max="4620" width="0" style="23" hidden="1" customWidth="1"/>
    <col min="4621" max="4621" width="10.33203125" style="23" customWidth="1"/>
    <col min="4622" max="4622" width="0" style="23" hidden="1" customWidth="1"/>
    <col min="4623" max="4623" width="10.83203125" style="23" customWidth="1"/>
    <col min="4624" max="4624" width="0" style="23" hidden="1" customWidth="1"/>
    <col min="4625" max="4625" width="9.83203125" style="23" customWidth="1"/>
    <col min="4626" max="4626" width="0" style="23" hidden="1" customWidth="1"/>
    <col min="4627" max="4627" width="9.6640625" style="23" customWidth="1"/>
    <col min="4628" max="4628" width="0" style="23" hidden="1" customWidth="1"/>
    <col min="4629" max="4629" width="10.6640625" style="23" customWidth="1"/>
    <col min="4630" max="4630" width="0" style="23" hidden="1" customWidth="1"/>
    <col min="4631" max="4631" width="9.33203125" style="23" customWidth="1"/>
    <col min="4632" max="4632" width="0" style="23" hidden="1" customWidth="1"/>
    <col min="4633" max="4633" width="10.6640625" style="23" customWidth="1"/>
    <col min="4634" max="4634" width="0" style="23" hidden="1" customWidth="1"/>
    <col min="4635" max="4635" width="10.6640625" style="23" customWidth="1"/>
    <col min="4636" max="4636" width="8.83203125" style="23"/>
    <col min="4637" max="4637" width="4.33203125" style="23" customWidth="1"/>
    <col min="4638" max="4638" width="4.6640625" style="23" customWidth="1"/>
    <col min="4639" max="4639" width="2.5" style="23" customWidth="1"/>
    <col min="4640" max="4640" width="4.83203125" style="23" customWidth="1"/>
    <col min="4641" max="4641" width="4.33203125" style="23" customWidth="1"/>
    <col min="4642" max="4642" width="4.6640625" style="23" customWidth="1"/>
    <col min="4643" max="4643" width="6.33203125" style="23" customWidth="1"/>
    <col min="4644" max="4864" width="8.83203125" style="23"/>
    <col min="4865" max="4872" width="10.6640625" style="23" customWidth="1"/>
    <col min="4873" max="4873" width="10.5" style="23" customWidth="1"/>
    <col min="4874" max="4874" width="0" style="23" hidden="1" customWidth="1"/>
    <col min="4875" max="4875" width="10.5" style="23" customWidth="1"/>
    <col min="4876" max="4876" width="0" style="23" hidden="1" customWidth="1"/>
    <col min="4877" max="4877" width="10.33203125" style="23" customWidth="1"/>
    <col min="4878" max="4878" width="0" style="23" hidden="1" customWidth="1"/>
    <col min="4879" max="4879" width="10.83203125" style="23" customWidth="1"/>
    <col min="4880" max="4880" width="0" style="23" hidden="1" customWidth="1"/>
    <col min="4881" max="4881" width="9.83203125" style="23" customWidth="1"/>
    <col min="4882" max="4882" width="0" style="23" hidden="1" customWidth="1"/>
    <col min="4883" max="4883" width="9.6640625" style="23" customWidth="1"/>
    <col min="4884" max="4884" width="0" style="23" hidden="1" customWidth="1"/>
    <col min="4885" max="4885" width="10.6640625" style="23" customWidth="1"/>
    <col min="4886" max="4886" width="0" style="23" hidden="1" customWidth="1"/>
    <col min="4887" max="4887" width="9.33203125" style="23" customWidth="1"/>
    <col min="4888" max="4888" width="0" style="23" hidden="1" customWidth="1"/>
    <col min="4889" max="4889" width="10.6640625" style="23" customWidth="1"/>
    <col min="4890" max="4890" width="0" style="23" hidden="1" customWidth="1"/>
    <col min="4891" max="4891" width="10.6640625" style="23" customWidth="1"/>
    <col min="4892" max="4892" width="8.83203125" style="23"/>
    <col min="4893" max="4893" width="4.33203125" style="23" customWidth="1"/>
    <col min="4894" max="4894" width="4.6640625" style="23" customWidth="1"/>
    <col min="4895" max="4895" width="2.5" style="23" customWidth="1"/>
    <col min="4896" max="4896" width="4.83203125" style="23" customWidth="1"/>
    <col min="4897" max="4897" width="4.33203125" style="23" customWidth="1"/>
    <col min="4898" max="4898" width="4.6640625" style="23" customWidth="1"/>
    <col min="4899" max="4899" width="6.33203125" style="23" customWidth="1"/>
    <col min="4900" max="5120" width="8.83203125" style="23"/>
    <col min="5121" max="5128" width="10.6640625" style="23" customWidth="1"/>
    <col min="5129" max="5129" width="10.5" style="23" customWidth="1"/>
    <col min="5130" max="5130" width="0" style="23" hidden="1" customWidth="1"/>
    <col min="5131" max="5131" width="10.5" style="23" customWidth="1"/>
    <col min="5132" max="5132" width="0" style="23" hidden="1" customWidth="1"/>
    <col min="5133" max="5133" width="10.33203125" style="23" customWidth="1"/>
    <col min="5134" max="5134" width="0" style="23" hidden="1" customWidth="1"/>
    <col min="5135" max="5135" width="10.83203125" style="23" customWidth="1"/>
    <col min="5136" max="5136" width="0" style="23" hidden="1" customWidth="1"/>
    <col min="5137" max="5137" width="9.83203125" style="23" customWidth="1"/>
    <col min="5138" max="5138" width="0" style="23" hidden="1" customWidth="1"/>
    <col min="5139" max="5139" width="9.6640625" style="23" customWidth="1"/>
    <col min="5140" max="5140" width="0" style="23" hidden="1" customWidth="1"/>
    <col min="5141" max="5141" width="10.6640625" style="23" customWidth="1"/>
    <col min="5142" max="5142" width="0" style="23" hidden="1" customWidth="1"/>
    <col min="5143" max="5143" width="9.33203125" style="23" customWidth="1"/>
    <col min="5144" max="5144" width="0" style="23" hidden="1" customWidth="1"/>
    <col min="5145" max="5145" width="10.6640625" style="23" customWidth="1"/>
    <col min="5146" max="5146" width="0" style="23" hidden="1" customWidth="1"/>
    <col min="5147" max="5147" width="10.6640625" style="23" customWidth="1"/>
    <col min="5148" max="5148" width="8.83203125" style="23"/>
    <col min="5149" max="5149" width="4.33203125" style="23" customWidth="1"/>
    <col min="5150" max="5150" width="4.6640625" style="23" customWidth="1"/>
    <col min="5151" max="5151" width="2.5" style="23" customWidth="1"/>
    <col min="5152" max="5152" width="4.83203125" style="23" customWidth="1"/>
    <col min="5153" max="5153" width="4.33203125" style="23" customWidth="1"/>
    <col min="5154" max="5154" width="4.6640625" style="23" customWidth="1"/>
    <col min="5155" max="5155" width="6.33203125" style="23" customWidth="1"/>
    <col min="5156" max="5376" width="8.83203125" style="23"/>
    <col min="5377" max="5384" width="10.6640625" style="23" customWidth="1"/>
    <col min="5385" max="5385" width="10.5" style="23" customWidth="1"/>
    <col min="5386" max="5386" width="0" style="23" hidden="1" customWidth="1"/>
    <col min="5387" max="5387" width="10.5" style="23" customWidth="1"/>
    <col min="5388" max="5388" width="0" style="23" hidden="1" customWidth="1"/>
    <col min="5389" max="5389" width="10.33203125" style="23" customWidth="1"/>
    <col min="5390" max="5390" width="0" style="23" hidden="1" customWidth="1"/>
    <col min="5391" max="5391" width="10.83203125" style="23" customWidth="1"/>
    <col min="5392" max="5392" width="0" style="23" hidden="1" customWidth="1"/>
    <col min="5393" max="5393" width="9.83203125" style="23" customWidth="1"/>
    <col min="5394" max="5394" width="0" style="23" hidden="1" customWidth="1"/>
    <col min="5395" max="5395" width="9.6640625" style="23" customWidth="1"/>
    <col min="5396" max="5396" width="0" style="23" hidden="1" customWidth="1"/>
    <col min="5397" max="5397" width="10.6640625" style="23" customWidth="1"/>
    <col min="5398" max="5398" width="0" style="23" hidden="1" customWidth="1"/>
    <col min="5399" max="5399" width="9.33203125" style="23" customWidth="1"/>
    <col min="5400" max="5400" width="0" style="23" hidden="1" customWidth="1"/>
    <col min="5401" max="5401" width="10.6640625" style="23" customWidth="1"/>
    <col min="5402" max="5402" width="0" style="23" hidden="1" customWidth="1"/>
    <col min="5403" max="5403" width="10.6640625" style="23" customWidth="1"/>
    <col min="5404" max="5404" width="8.83203125" style="23"/>
    <col min="5405" max="5405" width="4.33203125" style="23" customWidth="1"/>
    <col min="5406" max="5406" width="4.6640625" style="23" customWidth="1"/>
    <col min="5407" max="5407" width="2.5" style="23" customWidth="1"/>
    <col min="5408" max="5408" width="4.83203125" style="23" customWidth="1"/>
    <col min="5409" max="5409" width="4.33203125" style="23" customWidth="1"/>
    <col min="5410" max="5410" width="4.6640625" style="23" customWidth="1"/>
    <col min="5411" max="5411" width="6.33203125" style="23" customWidth="1"/>
    <col min="5412" max="5632" width="8.83203125" style="23"/>
    <col min="5633" max="5640" width="10.6640625" style="23" customWidth="1"/>
    <col min="5641" max="5641" width="10.5" style="23" customWidth="1"/>
    <col min="5642" max="5642" width="0" style="23" hidden="1" customWidth="1"/>
    <col min="5643" max="5643" width="10.5" style="23" customWidth="1"/>
    <col min="5644" max="5644" width="0" style="23" hidden="1" customWidth="1"/>
    <col min="5645" max="5645" width="10.33203125" style="23" customWidth="1"/>
    <col min="5646" max="5646" width="0" style="23" hidden="1" customWidth="1"/>
    <col min="5647" max="5647" width="10.83203125" style="23" customWidth="1"/>
    <col min="5648" max="5648" width="0" style="23" hidden="1" customWidth="1"/>
    <col min="5649" max="5649" width="9.83203125" style="23" customWidth="1"/>
    <col min="5650" max="5650" width="0" style="23" hidden="1" customWidth="1"/>
    <col min="5651" max="5651" width="9.6640625" style="23" customWidth="1"/>
    <col min="5652" max="5652" width="0" style="23" hidden="1" customWidth="1"/>
    <col min="5653" max="5653" width="10.6640625" style="23" customWidth="1"/>
    <col min="5654" max="5654" width="0" style="23" hidden="1" customWidth="1"/>
    <col min="5655" max="5655" width="9.33203125" style="23" customWidth="1"/>
    <col min="5656" max="5656" width="0" style="23" hidden="1" customWidth="1"/>
    <col min="5657" max="5657" width="10.6640625" style="23" customWidth="1"/>
    <col min="5658" max="5658" width="0" style="23" hidden="1" customWidth="1"/>
    <col min="5659" max="5659" width="10.6640625" style="23" customWidth="1"/>
    <col min="5660" max="5660" width="8.83203125" style="23"/>
    <col min="5661" max="5661" width="4.33203125" style="23" customWidth="1"/>
    <col min="5662" max="5662" width="4.6640625" style="23" customWidth="1"/>
    <col min="5663" max="5663" width="2.5" style="23" customWidth="1"/>
    <col min="5664" max="5664" width="4.83203125" style="23" customWidth="1"/>
    <col min="5665" max="5665" width="4.33203125" style="23" customWidth="1"/>
    <col min="5666" max="5666" width="4.6640625" style="23" customWidth="1"/>
    <col min="5667" max="5667" width="6.33203125" style="23" customWidth="1"/>
    <col min="5668" max="5888" width="8.83203125" style="23"/>
    <col min="5889" max="5896" width="10.6640625" style="23" customWidth="1"/>
    <col min="5897" max="5897" width="10.5" style="23" customWidth="1"/>
    <col min="5898" max="5898" width="0" style="23" hidden="1" customWidth="1"/>
    <col min="5899" max="5899" width="10.5" style="23" customWidth="1"/>
    <col min="5900" max="5900" width="0" style="23" hidden="1" customWidth="1"/>
    <col min="5901" max="5901" width="10.33203125" style="23" customWidth="1"/>
    <col min="5902" max="5902" width="0" style="23" hidden="1" customWidth="1"/>
    <col min="5903" max="5903" width="10.83203125" style="23" customWidth="1"/>
    <col min="5904" max="5904" width="0" style="23" hidden="1" customWidth="1"/>
    <col min="5905" max="5905" width="9.83203125" style="23" customWidth="1"/>
    <col min="5906" max="5906" width="0" style="23" hidden="1" customWidth="1"/>
    <col min="5907" max="5907" width="9.6640625" style="23" customWidth="1"/>
    <col min="5908" max="5908" width="0" style="23" hidden="1" customWidth="1"/>
    <col min="5909" max="5909" width="10.6640625" style="23" customWidth="1"/>
    <col min="5910" max="5910" width="0" style="23" hidden="1" customWidth="1"/>
    <col min="5911" max="5911" width="9.33203125" style="23" customWidth="1"/>
    <col min="5912" max="5912" width="0" style="23" hidden="1" customWidth="1"/>
    <col min="5913" max="5913" width="10.6640625" style="23" customWidth="1"/>
    <col min="5914" max="5914" width="0" style="23" hidden="1" customWidth="1"/>
    <col min="5915" max="5915" width="10.6640625" style="23" customWidth="1"/>
    <col min="5916" max="5916" width="8.83203125" style="23"/>
    <col min="5917" max="5917" width="4.33203125" style="23" customWidth="1"/>
    <col min="5918" max="5918" width="4.6640625" style="23" customWidth="1"/>
    <col min="5919" max="5919" width="2.5" style="23" customWidth="1"/>
    <col min="5920" max="5920" width="4.83203125" style="23" customWidth="1"/>
    <col min="5921" max="5921" width="4.33203125" style="23" customWidth="1"/>
    <col min="5922" max="5922" width="4.6640625" style="23" customWidth="1"/>
    <col min="5923" max="5923" width="6.33203125" style="23" customWidth="1"/>
    <col min="5924" max="6144" width="8.83203125" style="23"/>
    <col min="6145" max="6152" width="10.6640625" style="23" customWidth="1"/>
    <col min="6153" max="6153" width="10.5" style="23" customWidth="1"/>
    <col min="6154" max="6154" width="0" style="23" hidden="1" customWidth="1"/>
    <col min="6155" max="6155" width="10.5" style="23" customWidth="1"/>
    <col min="6156" max="6156" width="0" style="23" hidden="1" customWidth="1"/>
    <col min="6157" max="6157" width="10.33203125" style="23" customWidth="1"/>
    <col min="6158" max="6158" width="0" style="23" hidden="1" customWidth="1"/>
    <col min="6159" max="6159" width="10.83203125" style="23" customWidth="1"/>
    <col min="6160" max="6160" width="0" style="23" hidden="1" customWidth="1"/>
    <col min="6161" max="6161" width="9.83203125" style="23" customWidth="1"/>
    <col min="6162" max="6162" width="0" style="23" hidden="1" customWidth="1"/>
    <col min="6163" max="6163" width="9.6640625" style="23" customWidth="1"/>
    <col min="6164" max="6164" width="0" style="23" hidden="1" customWidth="1"/>
    <col min="6165" max="6165" width="10.6640625" style="23" customWidth="1"/>
    <col min="6166" max="6166" width="0" style="23" hidden="1" customWidth="1"/>
    <col min="6167" max="6167" width="9.33203125" style="23" customWidth="1"/>
    <col min="6168" max="6168" width="0" style="23" hidden="1" customWidth="1"/>
    <col min="6169" max="6169" width="10.6640625" style="23" customWidth="1"/>
    <col min="6170" max="6170" width="0" style="23" hidden="1" customWidth="1"/>
    <col min="6171" max="6171" width="10.6640625" style="23" customWidth="1"/>
    <col min="6172" max="6172" width="8.83203125" style="23"/>
    <col min="6173" max="6173" width="4.33203125" style="23" customWidth="1"/>
    <col min="6174" max="6174" width="4.6640625" style="23" customWidth="1"/>
    <col min="6175" max="6175" width="2.5" style="23" customWidth="1"/>
    <col min="6176" max="6176" width="4.83203125" style="23" customWidth="1"/>
    <col min="6177" max="6177" width="4.33203125" style="23" customWidth="1"/>
    <col min="6178" max="6178" width="4.6640625" style="23" customWidth="1"/>
    <col min="6179" max="6179" width="6.33203125" style="23" customWidth="1"/>
    <col min="6180" max="6400" width="8.83203125" style="23"/>
    <col min="6401" max="6408" width="10.6640625" style="23" customWidth="1"/>
    <col min="6409" max="6409" width="10.5" style="23" customWidth="1"/>
    <col min="6410" max="6410" width="0" style="23" hidden="1" customWidth="1"/>
    <col min="6411" max="6411" width="10.5" style="23" customWidth="1"/>
    <col min="6412" max="6412" width="0" style="23" hidden="1" customWidth="1"/>
    <col min="6413" max="6413" width="10.33203125" style="23" customWidth="1"/>
    <col min="6414" max="6414" width="0" style="23" hidden="1" customWidth="1"/>
    <col min="6415" max="6415" width="10.83203125" style="23" customWidth="1"/>
    <col min="6416" max="6416" width="0" style="23" hidden="1" customWidth="1"/>
    <col min="6417" max="6417" width="9.83203125" style="23" customWidth="1"/>
    <col min="6418" max="6418" width="0" style="23" hidden="1" customWidth="1"/>
    <col min="6419" max="6419" width="9.6640625" style="23" customWidth="1"/>
    <col min="6420" max="6420" width="0" style="23" hidden="1" customWidth="1"/>
    <col min="6421" max="6421" width="10.6640625" style="23" customWidth="1"/>
    <col min="6422" max="6422" width="0" style="23" hidden="1" customWidth="1"/>
    <col min="6423" max="6423" width="9.33203125" style="23" customWidth="1"/>
    <col min="6424" max="6424" width="0" style="23" hidden="1" customWidth="1"/>
    <col min="6425" max="6425" width="10.6640625" style="23" customWidth="1"/>
    <col min="6426" max="6426" width="0" style="23" hidden="1" customWidth="1"/>
    <col min="6427" max="6427" width="10.6640625" style="23" customWidth="1"/>
    <col min="6428" max="6428" width="8.83203125" style="23"/>
    <col min="6429" max="6429" width="4.33203125" style="23" customWidth="1"/>
    <col min="6430" max="6430" width="4.6640625" style="23" customWidth="1"/>
    <col min="6431" max="6431" width="2.5" style="23" customWidth="1"/>
    <col min="6432" max="6432" width="4.83203125" style="23" customWidth="1"/>
    <col min="6433" max="6433" width="4.33203125" style="23" customWidth="1"/>
    <col min="6434" max="6434" width="4.6640625" style="23" customWidth="1"/>
    <col min="6435" max="6435" width="6.33203125" style="23" customWidth="1"/>
    <col min="6436" max="6656" width="8.83203125" style="23"/>
    <col min="6657" max="6664" width="10.6640625" style="23" customWidth="1"/>
    <col min="6665" max="6665" width="10.5" style="23" customWidth="1"/>
    <col min="6666" max="6666" width="0" style="23" hidden="1" customWidth="1"/>
    <col min="6667" max="6667" width="10.5" style="23" customWidth="1"/>
    <col min="6668" max="6668" width="0" style="23" hidden="1" customWidth="1"/>
    <col min="6669" max="6669" width="10.33203125" style="23" customWidth="1"/>
    <col min="6670" max="6670" width="0" style="23" hidden="1" customWidth="1"/>
    <col min="6671" max="6671" width="10.83203125" style="23" customWidth="1"/>
    <col min="6672" max="6672" width="0" style="23" hidden="1" customWidth="1"/>
    <col min="6673" max="6673" width="9.83203125" style="23" customWidth="1"/>
    <col min="6674" max="6674" width="0" style="23" hidden="1" customWidth="1"/>
    <col min="6675" max="6675" width="9.6640625" style="23" customWidth="1"/>
    <col min="6676" max="6676" width="0" style="23" hidden="1" customWidth="1"/>
    <col min="6677" max="6677" width="10.6640625" style="23" customWidth="1"/>
    <col min="6678" max="6678" width="0" style="23" hidden="1" customWidth="1"/>
    <col min="6679" max="6679" width="9.33203125" style="23" customWidth="1"/>
    <col min="6680" max="6680" width="0" style="23" hidden="1" customWidth="1"/>
    <col min="6681" max="6681" width="10.6640625" style="23" customWidth="1"/>
    <col min="6682" max="6682" width="0" style="23" hidden="1" customWidth="1"/>
    <col min="6683" max="6683" width="10.6640625" style="23" customWidth="1"/>
    <col min="6684" max="6684" width="8.83203125" style="23"/>
    <col min="6685" max="6685" width="4.33203125" style="23" customWidth="1"/>
    <col min="6686" max="6686" width="4.6640625" style="23" customWidth="1"/>
    <col min="6687" max="6687" width="2.5" style="23" customWidth="1"/>
    <col min="6688" max="6688" width="4.83203125" style="23" customWidth="1"/>
    <col min="6689" max="6689" width="4.33203125" style="23" customWidth="1"/>
    <col min="6690" max="6690" width="4.6640625" style="23" customWidth="1"/>
    <col min="6691" max="6691" width="6.33203125" style="23" customWidth="1"/>
    <col min="6692" max="6912" width="8.83203125" style="23"/>
    <col min="6913" max="6920" width="10.6640625" style="23" customWidth="1"/>
    <col min="6921" max="6921" width="10.5" style="23" customWidth="1"/>
    <col min="6922" max="6922" width="0" style="23" hidden="1" customWidth="1"/>
    <col min="6923" max="6923" width="10.5" style="23" customWidth="1"/>
    <col min="6924" max="6924" width="0" style="23" hidden="1" customWidth="1"/>
    <col min="6925" max="6925" width="10.33203125" style="23" customWidth="1"/>
    <col min="6926" max="6926" width="0" style="23" hidden="1" customWidth="1"/>
    <col min="6927" max="6927" width="10.83203125" style="23" customWidth="1"/>
    <col min="6928" max="6928" width="0" style="23" hidden="1" customWidth="1"/>
    <col min="6929" max="6929" width="9.83203125" style="23" customWidth="1"/>
    <col min="6930" max="6930" width="0" style="23" hidden="1" customWidth="1"/>
    <col min="6931" max="6931" width="9.6640625" style="23" customWidth="1"/>
    <col min="6932" max="6932" width="0" style="23" hidden="1" customWidth="1"/>
    <col min="6933" max="6933" width="10.6640625" style="23" customWidth="1"/>
    <col min="6934" max="6934" width="0" style="23" hidden="1" customWidth="1"/>
    <col min="6935" max="6935" width="9.33203125" style="23" customWidth="1"/>
    <col min="6936" max="6936" width="0" style="23" hidden="1" customWidth="1"/>
    <col min="6937" max="6937" width="10.6640625" style="23" customWidth="1"/>
    <col min="6938" max="6938" width="0" style="23" hidden="1" customWidth="1"/>
    <col min="6939" max="6939" width="10.6640625" style="23" customWidth="1"/>
    <col min="6940" max="6940" width="8.83203125" style="23"/>
    <col min="6941" max="6941" width="4.33203125" style="23" customWidth="1"/>
    <col min="6942" max="6942" width="4.6640625" style="23" customWidth="1"/>
    <col min="6943" max="6943" width="2.5" style="23" customWidth="1"/>
    <col min="6944" max="6944" width="4.83203125" style="23" customWidth="1"/>
    <col min="6945" max="6945" width="4.33203125" style="23" customWidth="1"/>
    <col min="6946" max="6946" width="4.6640625" style="23" customWidth="1"/>
    <col min="6947" max="6947" width="6.33203125" style="23" customWidth="1"/>
    <col min="6948" max="7168" width="8.83203125" style="23"/>
    <col min="7169" max="7176" width="10.6640625" style="23" customWidth="1"/>
    <col min="7177" max="7177" width="10.5" style="23" customWidth="1"/>
    <col min="7178" max="7178" width="0" style="23" hidden="1" customWidth="1"/>
    <col min="7179" max="7179" width="10.5" style="23" customWidth="1"/>
    <col min="7180" max="7180" width="0" style="23" hidden="1" customWidth="1"/>
    <col min="7181" max="7181" width="10.33203125" style="23" customWidth="1"/>
    <col min="7182" max="7182" width="0" style="23" hidden="1" customWidth="1"/>
    <col min="7183" max="7183" width="10.83203125" style="23" customWidth="1"/>
    <col min="7184" max="7184" width="0" style="23" hidden="1" customWidth="1"/>
    <col min="7185" max="7185" width="9.83203125" style="23" customWidth="1"/>
    <col min="7186" max="7186" width="0" style="23" hidden="1" customWidth="1"/>
    <col min="7187" max="7187" width="9.6640625" style="23" customWidth="1"/>
    <col min="7188" max="7188" width="0" style="23" hidden="1" customWidth="1"/>
    <col min="7189" max="7189" width="10.6640625" style="23" customWidth="1"/>
    <col min="7190" max="7190" width="0" style="23" hidden="1" customWidth="1"/>
    <col min="7191" max="7191" width="9.33203125" style="23" customWidth="1"/>
    <col min="7192" max="7192" width="0" style="23" hidden="1" customWidth="1"/>
    <col min="7193" max="7193" width="10.6640625" style="23" customWidth="1"/>
    <col min="7194" max="7194" width="0" style="23" hidden="1" customWidth="1"/>
    <col min="7195" max="7195" width="10.6640625" style="23" customWidth="1"/>
    <col min="7196" max="7196" width="8.83203125" style="23"/>
    <col min="7197" max="7197" width="4.33203125" style="23" customWidth="1"/>
    <col min="7198" max="7198" width="4.6640625" style="23" customWidth="1"/>
    <col min="7199" max="7199" width="2.5" style="23" customWidth="1"/>
    <col min="7200" max="7200" width="4.83203125" style="23" customWidth="1"/>
    <col min="7201" max="7201" width="4.33203125" style="23" customWidth="1"/>
    <col min="7202" max="7202" width="4.6640625" style="23" customWidth="1"/>
    <col min="7203" max="7203" width="6.33203125" style="23" customWidth="1"/>
    <col min="7204" max="7424" width="8.83203125" style="23"/>
    <col min="7425" max="7432" width="10.6640625" style="23" customWidth="1"/>
    <col min="7433" max="7433" width="10.5" style="23" customWidth="1"/>
    <col min="7434" max="7434" width="0" style="23" hidden="1" customWidth="1"/>
    <col min="7435" max="7435" width="10.5" style="23" customWidth="1"/>
    <col min="7436" max="7436" width="0" style="23" hidden="1" customWidth="1"/>
    <col min="7437" max="7437" width="10.33203125" style="23" customWidth="1"/>
    <col min="7438" max="7438" width="0" style="23" hidden="1" customWidth="1"/>
    <col min="7439" max="7439" width="10.83203125" style="23" customWidth="1"/>
    <col min="7440" max="7440" width="0" style="23" hidden="1" customWidth="1"/>
    <col min="7441" max="7441" width="9.83203125" style="23" customWidth="1"/>
    <col min="7442" max="7442" width="0" style="23" hidden="1" customWidth="1"/>
    <col min="7443" max="7443" width="9.6640625" style="23" customWidth="1"/>
    <col min="7444" max="7444" width="0" style="23" hidden="1" customWidth="1"/>
    <col min="7445" max="7445" width="10.6640625" style="23" customWidth="1"/>
    <col min="7446" max="7446" width="0" style="23" hidden="1" customWidth="1"/>
    <col min="7447" max="7447" width="9.33203125" style="23" customWidth="1"/>
    <col min="7448" max="7448" width="0" style="23" hidden="1" customWidth="1"/>
    <col min="7449" max="7449" width="10.6640625" style="23" customWidth="1"/>
    <col min="7450" max="7450" width="0" style="23" hidden="1" customWidth="1"/>
    <col min="7451" max="7451" width="10.6640625" style="23" customWidth="1"/>
    <col min="7452" max="7452" width="8.83203125" style="23"/>
    <col min="7453" max="7453" width="4.33203125" style="23" customWidth="1"/>
    <col min="7454" max="7454" width="4.6640625" style="23" customWidth="1"/>
    <col min="7455" max="7455" width="2.5" style="23" customWidth="1"/>
    <col min="7456" max="7456" width="4.83203125" style="23" customWidth="1"/>
    <col min="7457" max="7457" width="4.33203125" style="23" customWidth="1"/>
    <col min="7458" max="7458" width="4.6640625" style="23" customWidth="1"/>
    <col min="7459" max="7459" width="6.33203125" style="23" customWidth="1"/>
    <col min="7460" max="7680" width="8.83203125" style="23"/>
    <col min="7681" max="7688" width="10.6640625" style="23" customWidth="1"/>
    <col min="7689" max="7689" width="10.5" style="23" customWidth="1"/>
    <col min="7690" max="7690" width="0" style="23" hidden="1" customWidth="1"/>
    <col min="7691" max="7691" width="10.5" style="23" customWidth="1"/>
    <col min="7692" max="7692" width="0" style="23" hidden="1" customWidth="1"/>
    <col min="7693" max="7693" width="10.33203125" style="23" customWidth="1"/>
    <col min="7694" max="7694" width="0" style="23" hidden="1" customWidth="1"/>
    <col min="7695" max="7695" width="10.83203125" style="23" customWidth="1"/>
    <col min="7696" max="7696" width="0" style="23" hidden="1" customWidth="1"/>
    <col min="7697" max="7697" width="9.83203125" style="23" customWidth="1"/>
    <col min="7698" max="7698" width="0" style="23" hidden="1" customWidth="1"/>
    <col min="7699" max="7699" width="9.6640625" style="23" customWidth="1"/>
    <col min="7700" max="7700" width="0" style="23" hidden="1" customWidth="1"/>
    <col min="7701" max="7701" width="10.6640625" style="23" customWidth="1"/>
    <col min="7702" max="7702" width="0" style="23" hidden="1" customWidth="1"/>
    <col min="7703" max="7703" width="9.33203125" style="23" customWidth="1"/>
    <col min="7704" max="7704" width="0" style="23" hidden="1" customWidth="1"/>
    <col min="7705" max="7705" width="10.6640625" style="23" customWidth="1"/>
    <col min="7706" max="7706" width="0" style="23" hidden="1" customWidth="1"/>
    <col min="7707" max="7707" width="10.6640625" style="23" customWidth="1"/>
    <col min="7708" max="7708" width="8.83203125" style="23"/>
    <col min="7709" max="7709" width="4.33203125" style="23" customWidth="1"/>
    <col min="7710" max="7710" width="4.6640625" style="23" customWidth="1"/>
    <col min="7711" max="7711" width="2.5" style="23" customWidth="1"/>
    <col min="7712" max="7712" width="4.83203125" style="23" customWidth="1"/>
    <col min="7713" max="7713" width="4.33203125" style="23" customWidth="1"/>
    <col min="7714" max="7714" width="4.6640625" style="23" customWidth="1"/>
    <col min="7715" max="7715" width="6.33203125" style="23" customWidth="1"/>
    <col min="7716" max="7936" width="8.83203125" style="23"/>
    <col min="7937" max="7944" width="10.6640625" style="23" customWidth="1"/>
    <col min="7945" max="7945" width="10.5" style="23" customWidth="1"/>
    <col min="7946" max="7946" width="0" style="23" hidden="1" customWidth="1"/>
    <col min="7947" max="7947" width="10.5" style="23" customWidth="1"/>
    <col min="7948" max="7948" width="0" style="23" hidden="1" customWidth="1"/>
    <col min="7949" max="7949" width="10.33203125" style="23" customWidth="1"/>
    <col min="7950" max="7950" width="0" style="23" hidden="1" customWidth="1"/>
    <col min="7951" max="7951" width="10.83203125" style="23" customWidth="1"/>
    <col min="7952" max="7952" width="0" style="23" hidden="1" customWidth="1"/>
    <col min="7953" max="7953" width="9.83203125" style="23" customWidth="1"/>
    <col min="7954" max="7954" width="0" style="23" hidden="1" customWidth="1"/>
    <col min="7955" max="7955" width="9.6640625" style="23" customWidth="1"/>
    <col min="7956" max="7956" width="0" style="23" hidden="1" customWidth="1"/>
    <col min="7957" max="7957" width="10.6640625" style="23" customWidth="1"/>
    <col min="7958" max="7958" width="0" style="23" hidden="1" customWidth="1"/>
    <col min="7959" max="7959" width="9.33203125" style="23" customWidth="1"/>
    <col min="7960" max="7960" width="0" style="23" hidden="1" customWidth="1"/>
    <col min="7961" max="7961" width="10.6640625" style="23" customWidth="1"/>
    <col min="7962" max="7962" width="0" style="23" hidden="1" customWidth="1"/>
    <col min="7963" max="7963" width="10.6640625" style="23" customWidth="1"/>
    <col min="7964" max="7964" width="8.83203125" style="23"/>
    <col min="7965" max="7965" width="4.33203125" style="23" customWidth="1"/>
    <col min="7966" max="7966" width="4.6640625" style="23" customWidth="1"/>
    <col min="7967" max="7967" width="2.5" style="23" customWidth="1"/>
    <col min="7968" max="7968" width="4.83203125" style="23" customWidth="1"/>
    <col min="7969" max="7969" width="4.33203125" style="23" customWidth="1"/>
    <col min="7970" max="7970" width="4.6640625" style="23" customWidth="1"/>
    <col min="7971" max="7971" width="6.33203125" style="23" customWidth="1"/>
    <col min="7972" max="8192" width="8.83203125" style="23"/>
    <col min="8193" max="8200" width="10.6640625" style="23" customWidth="1"/>
    <col min="8201" max="8201" width="10.5" style="23" customWidth="1"/>
    <col min="8202" max="8202" width="0" style="23" hidden="1" customWidth="1"/>
    <col min="8203" max="8203" width="10.5" style="23" customWidth="1"/>
    <col min="8204" max="8204" width="0" style="23" hidden="1" customWidth="1"/>
    <col min="8205" max="8205" width="10.33203125" style="23" customWidth="1"/>
    <col min="8206" max="8206" width="0" style="23" hidden="1" customWidth="1"/>
    <col min="8207" max="8207" width="10.83203125" style="23" customWidth="1"/>
    <col min="8208" max="8208" width="0" style="23" hidden="1" customWidth="1"/>
    <col min="8209" max="8209" width="9.83203125" style="23" customWidth="1"/>
    <col min="8210" max="8210" width="0" style="23" hidden="1" customWidth="1"/>
    <col min="8211" max="8211" width="9.6640625" style="23" customWidth="1"/>
    <col min="8212" max="8212" width="0" style="23" hidden="1" customWidth="1"/>
    <col min="8213" max="8213" width="10.6640625" style="23" customWidth="1"/>
    <col min="8214" max="8214" width="0" style="23" hidden="1" customWidth="1"/>
    <col min="8215" max="8215" width="9.33203125" style="23" customWidth="1"/>
    <col min="8216" max="8216" width="0" style="23" hidden="1" customWidth="1"/>
    <col min="8217" max="8217" width="10.6640625" style="23" customWidth="1"/>
    <col min="8218" max="8218" width="0" style="23" hidden="1" customWidth="1"/>
    <col min="8219" max="8219" width="10.6640625" style="23" customWidth="1"/>
    <col min="8220" max="8220" width="8.83203125" style="23"/>
    <col min="8221" max="8221" width="4.33203125" style="23" customWidth="1"/>
    <col min="8222" max="8222" width="4.6640625" style="23" customWidth="1"/>
    <col min="8223" max="8223" width="2.5" style="23" customWidth="1"/>
    <col min="8224" max="8224" width="4.83203125" style="23" customWidth="1"/>
    <col min="8225" max="8225" width="4.33203125" style="23" customWidth="1"/>
    <col min="8226" max="8226" width="4.6640625" style="23" customWidth="1"/>
    <col min="8227" max="8227" width="6.33203125" style="23" customWidth="1"/>
    <col min="8228" max="8448" width="8.83203125" style="23"/>
    <col min="8449" max="8456" width="10.6640625" style="23" customWidth="1"/>
    <col min="8457" max="8457" width="10.5" style="23" customWidth="1"/>
    <col min="8458" max="8458" width="0" style="23" hidden="1" customWidth="1"/>
    <col min="8459" max="8459" width="10.5" style="23" customWidth="1"/>
    <col min="8460" max="8460" width="0" style="23" hidden="1" customWidth="1"/>
    <col min="8461" max="8461" width="10.33203125" style="23" customWidth="1"/>
    <col min="8462" max="8462" width="0" style="23" hidden="1" customWidth="1"/>
    <col min="8463" max="8463" width="10.83203125" style="23" customWidth="1"/>
    <col min="8464" max="8464" width="0" style="23" hidden="1" customWidth="1"/>
    <col min="8465" max="8465" width="9.83203125" style="23" customWidth="1"/>
    <col min="8466" max="8466" width="0" style="23" hidden="1" customWidth="1"/>
    <col min="8467" max="8467" width="9.6640625" style="23" customWidth="1"/>
    <col min="8468" max="8468" width="0" style="23" hidden="1" customWidth="1"/>
    <col min="8469" max="8469" width="10.6640625" style="23" customWidth="1"/>
    <col min="8470" max="8470" width="0" style="23" hidden="1" customWidth="1"/>
    <col min="8471" max="8471" width="9.33203125" style="23" customWidth="1"/>
    <col min="8472" max="8472" width="0" style="23" hidden="1" customWidth="1"/>
    <col min="8473" max="8473" width="10.6640625" style="23" customWidth="1"/>
    <col min="8474" max="8474" width="0" style="23" hidden="1" customWidth="1"/>
    <col min="8475" max="8475" width="10.6640625" style="23" customWidth="1"/>
    <col min="8476" max="8476" width="8.83203125" style="23"/>
    <col min="8477" max="8477" width="4.33203125" style="23" customWidth="1"/>
    <col min="8478" max="8478" width="4.6640625" style="23" customWidth="1"/>
    <col min="8479" max="8479" width="2.5" style="23" customWidth="1"/>
    <col min="8480" max="8480" width="4.83203125" style="23" customWidth="1"/>
    <col min="8481" max="8481" width="4.33203125" style="23" customWidth="1"/>
    <col min="8482" max="8482" width="4.6640625" style="23" customWidth="1"/>
    <col min="8483" max="8483" width="6.33203125" style="23" customWidth="1"/>
    <col min="8484" max="8704" width="8.83203125" style="23"/>
    <col min="8705" max="8712" width="10.6640625" style="23" customWidth="1"/>
    <col min="8713" max="8713" width="10.5" style="23" customWidth="1"/>
    <col min="8714" max="8714" width="0" style="23" hidden="1" customWidth="1"/>
    <col min="8715" max="8715" width="10.5" style="23" customWidth="1"/>
    <col min="8716" max="8716" width="0" style="23" hidden="1" customWidth="1"/>
    <col min="8717" max="8717" width="10.33203125" style="23" customWidth="1"/>
    <col min="8718" max="8718" width="0" style="23" hidden="1" customWidth="1"/>
    <col min="8719" max="8719" width="10.83203125" style="23" customWidth="1"/>
    <col min="8720" max="8720" width="0" style="23" hidden="1" customWidth="1"/>
    <col min="8721" max="8721" width="9.83203125" style="23" customWidth="1"/>
    <col min="8722" max="8722" width="0" style="23" hidden="1" customWidth="1"/>
    <col min="8723" max="8723" width="9.6640625" style="23" customWidth="1"/>
    <col min="8724" max="8724" width="0" style="23" hidden="1" customWidth="1"/>
    <col min="8725" max="8725" width="10.6640625" style="23" customWidth="1"/>
    <col min="8726" max="8726" width="0" style="23" hidden="1" customWidth="1"/>
    <col min="8727" max="8727" width="9.33203125" style="23" customWidth="1"/>
    <col min="8728" max="8728" width="0" style="23" hidden="1" customWidth="1"/>
    <col min="8729" max="8729" width="10.6640625" style="23" customWidth="1"/>
    <col min="8730" max="8730" width="0" style="23" hidden="1" customWidth="1"/>
    <col min="8731" max="8731" width="10.6640625" style="23" customWidth="1"/>
    <col min="8732" max="8732" width="8.83203125" style="23"/>
    <col min="8733" max="8733" width="4.33203125" style="23" customWidth="1"/>
    <col min="8734" max="8734" width="4.6640625" style="23" customWidth="1"/>
    <col min="8735" max="8735" width="2.5" style="23" customWidth="1"/>
    <col min="8736" max="8736" width="4.83203125" style="23" customWidth="1"/>
    <col min="8737" max="8737" width="4.33203125" style="23" customWidth="1"/>
    <col min="8738" max="8738" width="4.6640625" style="23" customWidth="1"/>
    <col min="8739" max="8739" width="6.33203125" style="23" customWidth="1"/>
    <col min="8740" max="8960" width="8.83203125" style="23"/>
    <col min="8961" max="8968" width="10.6640625" style="23" customWidth="1"/>
    <col min="8969" max="8969" width="10.5" style="23" customWidth="1"/>
    <col min="8970" max="8970" width="0" style="23" hidden="1" customWidth="1"/>
    <col min="8971" max="8971" width="10.5" style="23" customWidth="1"/>
    <col min="8972" max="8972" width="0" style="23" hidden="1" customWidth="1"/>
    <col min="8973" max="8973" width="10.33203125" style="23" customWidth="1"/>
    <col min="8974" max="8974" width="0" style="23" hidden="1" customWidth="1"/>
    <col min="8975" max="8975" width="10.83203125" style="23" customWidth="1"/>
    <col min="8976" max="8976" width="0" style="23" hidden="1" customWidth="1"/>
    <col min="8977" max="8977" width="9.83203125" style="23" customWidth="1"/>
    <col min="8978" max="8978" width="0" style="23" hidden="1" customWidth="1"/>
    <col min="8979" max="8979" width="9.6640625" style="23" customWidth="1"/>
    <col min="8980" max="8980" width="0" style="23" hidden="1" customWidth="1"/>
    <col min="8981" max="8981" width="10.6640625" style="23" customWidth="1"/>
    <col min="8982" max="8982" width="0" style="23" hidden="1" customWidth="1"/>
    <col min="8983" max="8983" width="9.33203125" style="23" customWidth="1"/>
    <col min="8984" max="8984" width="0" style="23" hidden="1" customWidth="1"/>
    <col min="8985" max="8985" width="10.6640625" style="23" customWidth="1"/>
    <col min="8986" max="8986" width="0" style="23" hidden="1" customWidth="1"/>
    <col min="8987" max="8987" width="10.6640625" style="23" customWidth="1"/>
    <col min="8988" max="8988" width="8.83203125" style="23"/>
    <col min="8989" max="8989" width="4.33203125" style="23" customWidth="1"/>
    <col min="8990" max="8990" width="4.6640625" style="23" customWidth="1"/>
    <col min="8991" max="8991" width="2.5" style="23" customWidth="1"/>
    <col min="8992" max="8992" width="4.83203125" style="23" customWidth="1"/>
    <col min="8993" max="8993" width="4.33203125" style="23" customWidth="1"/>
    <col min="8994" max="8994" width="4.6640625" style="23" customWidth="1"/>
    <col min="8995" max="8995" width="6.33203125" style="23" customWidth="1"/>
    <col min="8996" max="9216" width="8.83203125" style="23"/>
    <col min="9217" max="9224" width="10.6640625" style="23" customWidth="1"/>
    <col min="9225" max="9225" width="10.5" style="23" customWidth="1"/>
    <col min="9226" max="9226" width="0" style="23" hidden="1" customWidth="1"/>
    <col min="9227" max="9227" width="10.5" style="23" customWidth="1"/>
    <col min="9228" max="9228" width="0" style="23" hidden="1" customWidth="1"/>
    <col min="9229" max="9229" width="10.33203125" style="23" customWidth="1"/>
    <col min="9230" max="9230" width="0" style="23" hidden="1" customWidth="1"/>
    <col min="9231" max="9231" width="10.83203125" style="23" customWidth="1"/>
    <col min="9232" max="9232" width="0" style="23" hidden="1" customWidth="1"/>
    <col min="9233" max="9233" width="9.83203125" style="23" customWidth="1"/>
    <col min="9234" max="9234" width="0" style="23" hidden="1" customWidth="1"/>
    <col min="9235" max="9235" width="9.6640625" style="23" customWidth="1"/>
    <col min="9236" max="9236" width="0" style="23" hidden="1" customWidth="1"/>
    <col min="9237" max="9237" width="10.6640625" style="23" customWidth="1"/>
    <col min="9238" max="9238" width="0" style="23" hidden="1" customWidth="1"/>
    <col min="9239" max="9239" width="9.33203125" style="23" customWidth="1"/>
    <col min="9240" max="9240" width="0" style="23" hidden="1" customWidth="1"/>
    <col min="9241" max="9241" width="10.6640625" style="23" customWidth="1"/>
    <col min="9242" max="9242" width="0" style="23" hidden="1" customWidth="1"/>
    <col min="9243" max="9243" width="10.6640625" style="23" customWidth="1"/>
    <col min="9244" max="9244" width="8.83203125" style="23"/>
    <col min="9245" max="9245" width="4.33203125" style="23" customWidth="1"/>
    <col min="9246" max="9246" width="4.6640625" style="23" customWidth="1"/>
    <col min="9247" max="9247" width="2.5" style="23" customWidth="1"/>
    <col min="9248" max="9248" width="4.83203125" style="23" customWidth="1"/>
    <col min="9249" max="9249" width="4.33203125" style="23" customWidth="1"/>
    <col min="9250" max="9250" width="4.6640625" style="23" customWidth="1"/>
    <col min="9251" max="9251" width="6.33203125" style="23" customWidth="1"/>
    <col min="9252" max="9472" width="8.83203125" style="23"/>
    <col min="9473" max="9480" width="10.6640625" style="23" customWidth="1"/>
    <col min="9481" max="9481" width="10.5" style="23" customWidth="1"/>
    <col min="9482" max="9482" width="0" style="23" hidden="1" customWidth="1"/>
    <col min="9483" max="9483" width="10.5" style="23" customWidth="1"/>
    <col min="9484" max="9484" width="0" style="23" hidden="1" customWidth="1"/>
    <col min="9485" max="9485" width="10.33203125" style="23" customWidth="1"/>
    <col min="9486" max="9486" width="0" style="23" hidden="1" customWidth="1"/>
    <col min="9487" max="9487" width="10.83203125" style="23" customWidth="1"/>
    <col min="9488" max="9488" width="0" style="23" hidden="1" customWidth="1"/>
    <col min="9489" max="9489" width="9.83203125" style="23" customWidth="1"/>
    <col min="9490" max="9490" width="0" style="23" hidden="1" customWidth="1"/>
    <col min="9491" max="9491" width="9.6640625" style="23" customWidth="1"/>
    <col min="9492" max="9492" width="0" style="23" hidden="1" customWidth="1"/>
    <col min="9493" max="9493" width="10.6640625" style="23" customWidth="1"/>
    <col min="9494" max="9494" width="0" style="23" hidden="1" customWidth="1"/>
    <col min="9495" max="9495" width="9.33203125" style="23" customWidth="1"/>
    <col min="9496" max="9496" width="0" style="23" hidden="1" customWidth="1"/>
    <col min="9497" max="9497" width="10.6640625" style="23" customWidth="1"/>
    <col min="9498" max="9498" width="0" style="23" hidden="1" customWidth="1"/>
    <col min="9499" max="9499" width="10.6640625" style="23" customWidth="1"/>
    <col min="9500" max="9500" width="8.83203125" style="23"/>
    <col min="9501" max="9501" width="4.33203125" style="23" customWidth="1"/>
    <col min="9502" max="9502" width="4.6640625" style="23" customWidth="1"/>
    <col min="9503" max="9503" width="2.5" style="23" customWidth="1"/>
    <col min="9504" max="9504" width="4.83203125" style="23" customWidth="1"/>
    <col min="9505" max="9505" width="4.33203125" style="23" customWidth="1"/>
    <col min="9506" max="9506" width="4.6640625" style="23" customWidth="1"/>
    <col min="9507" max="9507" width="6.33203125" style="23" customWidth="1"/>
    <col min="9508" max="9728" width="8.83203125" style="23"/>
    <col min="9729" max="9736" width="10.6640625" style="23" customWidth="1"/>
    <col min="9737" max="9737" width="10.5" style="23" customWidth="1"/>
    <col min="9738" max="9738" width="0" style="23" hidden="1" customWidth="1"/>
    <col min="9739" max="9739" width="10.5" style="23" customWidth="1"/>
    <col min="9740" max="9740" width="0" style="23" hidden="1" customWidth="1"/>
    <col min="9741" max="9741" width="10.33203125" style="23" customWidth="1"/>
    <col min="9742" max="9742" width="0" style="23" hidden="1" customWidth="1"/>
    <col min="9743" max="9743" width="10.83203125" style="23" customWidth="1"/>
    <col min="9744" max="9744" width="0" style="23" hidden="1" customWidth="1"/>
    <col min="9745" max="9745" width="9.83203125" style="23" customWidth="1"/>
    <col min="9746" max="9746" width="0" style="23" hidden="1" customWidth="1"/>
    <col min="9747" max="9747" width="9.6640625" style="23" customWidth="1"/>
    <col min="9748" max="9748" width="0" style="23" hidden="1" customWidth="1"/>
    <col min="9749" max="9749" width="10.6640625" style="23" customWidth="1"/>
    <col min="9750" max="9750" width="0" style="23" hidden="1" customWidth="1"/>
    <col min="9751" max="9751" width="9.33203125" style="23" customWidth="1"/>
    <col min="9752" max="9752" width="0" style="23" hidden="1" customWidth="1"/>
    <col min="9753" max="9753" width="10.6640625" style="23" customWidth="1"/>
    <col min="9754" max="9754" width="0" style="23" hidden="1" customWidth="1"/>
    <col min="9755" max="9755" width="10.6640625" style="23" customWidth="1"/>
    <col min="9756" max="9756" width="8.83203125" style="23"/>
    <col min="9757" max="9757" width="4.33203125" style="23" customWidth="1"/>
    <col min="9758" max="9758" width="4.6640625" style="23" customWidth="1"/>
    <col min="9759" max="9759" width="2.5" style="23" customWidth="1"/>
    <col min="9760" max="9760" width="4.83203125" style="23" customWidth="1"/>
    <col min="9761" max="9761" width="4.33203125" style="23" customWidth="1"/>
    <col min="9762" max="9762" width="4.6640625" style="23" customWidth="1"/>
    <col min="9763" max="9763" width="6.33203125" style="23" customWidth="1"/>
    <col min="9764" max="9984" width="8.83203125" style="23"/>
    <col min="9985" max="9992" width="10.6640625" style="23" customWidth="1"/>
    <col min="9993" max="9993" width="10.5" style="23" customWidth="1"/>
    <col min="9994" max="9994" width="0" style="23" hidden="1" customWidth="1"/>
    <col min="9995" max="9995" width="10.5" style="23" customWidth="1"/>
    <col min="9996" max="9996" width="0" style="23" hidden="1" customWidth="1"/>
    <col min="9997" max="9997" width="10.33203125" style="23" customWidth="1"/>
    <col min="9998" max="9998" width="0" style="23" hidden="1" customWidth="1"/>
    <col min="9999" max="9999" width="10.83203125" style="23" customWidth="1"/>
    <col min="10000" max="10000" width="0" style="23" hidden="1" customWidth="1"/>
    <col min="10001" max="10001" width="9.83203125" style="23" customWidth="1"/>
    <col min="10002" max="10002" width="0" style="23" hidden="1" customWidth="1"/>
    <col min="10003" max="10003" width="9.6640625" style="23" customWidth="1"/>
    <col min="10004" max="10004" width="0" style="23" hidden="1" customWidth="1"/>
    <col min="10005" max="10005" width="10.6640625" style="23" customWidth="1"/>
    <col min="10006" max="10006" width="0" style="23" hidden="1" customWidth="1"/>
    <col min="10007" max="10007" width="9.33203125" style="23" customWidth="1"/>
    <col min="10008" max="10008" width="0" style="23" hidden="1" customWidth="1"/>
    <col min="10009" max="10009" width="10.6640625" style="23" customWidth="1"/>
    <col min="10010" max="10010" width="0" style="23" hidden="1" customWidth="1"/>
    <col min="10011" max="10011" width="10.6640625" style="23" customWidth="1"/>
    <col min="10012" max="10012" width="8.83203125" style="23"/>
    <col min="10013" max="10013" width="4.33203125" style="23" customWidth="1"/>
    <col min="10014" max="10014" width="4.6640625" style="23" customWidth="1"/>
    <col min="10015" max="10015" width="2.5" style="23" customWidth="1"/>
    <col min="10016" max="10016" width="4.83203125" style="23" customWidth="1"/>
    <col min="10017" max="10017" width="4.33203125" style="23" customWidth="1"/>
    <col min="10018" max="10018" width="4.6640625" style="23" customWidth="1"/>
    <col min="10019" max="10019" width="6.33203125" style="23" customWidth="1"/>
    <col min="10020" max="10240" width="8.83203125" style="23"/>
    <col min="10241" max="10248" width="10.6640625" style="23" customWidth="1"/>
    <col min="10249" max="10249" width="10.5" style="23" customWidth="1"/>
    <col min="10250" max="10250" width="0" style="23" hidden="1" customWidth="1"/>
    <col min="10251" max="10251" width="10.5" style="23" customWidth="1"/>
    <col min="10252" max="10252" width="0" style="23" hidden="1" customWidth="1"/>
    <col min="10253" max="10253" width="10.33203125" style="23" customWidth="1"/>
    <col min="10254" max="10254" width="0" style="23" hidden="1" customWidth="1"/>
    <col min="10255" max="10255" width="10.83203125" style="23" customWidth="1"/>
    <col min="10256" max="10256" width="0" style="23" hidden="1" customWidth="1"/>
    <col min="10257" max="10257" width="9.83203125" style="23" customWidth="1"/>
    <col min="10258" max="10258" width="0" style="23" hidden="1" customWidth="1"/>
    <col min="10259" max="10259" width="9.6640625" style="23" customWidth="1"/>
    <col min="10260" max="10260" width="0" style="23" hidden="1" customWidth="1"/>
    <col min="10261" max="10261" width="10.6640625" style="23" customWidth="1"/>
    <col min="10262" max="10262" width="0" style="23" hidden="1" customWidth="1"/>
    <col min="10263" max="10263" width="9.33203125" style="23" customWidth="1"/>
    <col min="10264" max="10264" width="0" style="23" hidden="1" customWidth="1"/>
    <col min="10265" max="10265" width="10.6640625" style="23" customWidth="1"/>
    <col min="10266" max="10266" width="0" style="23" hidden="1" customWidth="1"/>
    <col min="10267" max="10267" width="10.6640625" style="23" customWidth="1"/>
    <col min="10268" max="10268" width="8.83203125" style="23"/>
    <col min="10269" max="10269" width="4.33203125" style="23" customWidth="1"/>
    <col min="10270" max="10270" width="4.6640625" style="23" customWidth="1"/>
    <col min="10271" max="10271" width="2.5" style="23" customWidth="1"/>
    <col min="10272" max="10272" width="4.83203125" style="23" customWidth="1"/>
    <col min="10273" max="10273" width="4.33203125" style="23" customWidth="1"/>
    <col min="10274" max="10274" width="4.6640625" style="23" customWidth="1"/>
    <col min="10275" max="10275" width="6.33203125" style="23" customWidth="1"/>
    <col min="10276" max="10496" width="8.83203125" style="23"/>
    <col min="10497" max="10504" width="10.6640625" style="23" customWidth="1"/>
    <col min="10505" max="10505" width="10.5" style="23" customWidth="1"/>
    <col min="10506" max="10506" width="0" style="23" hidden="1" customWidth="1"/>
    <col min="10507" max="10507" width="10.5" style="23" customWidth="1"/>
    <col min="10508" max="10508" width="0" style="23" hidden="1" customWidth="1"/>
    <col min="10509" max="10509" width="10.33203125" style="23" customWidth="1"/>
    <col min="10510" max="10510" width="0" style="23" hidden="1" customWidth="1"/>
    <col min="10511" max="10511" width="10.83203125" style="23" customWidth="1"/>
    <col min="10512" max="10512" width="0" style="23" hidden="1" customWidth="1"/>
    <col min="10513" max="10513" width="9.83203125" style="23" customWidth="1"/>
    <col min="10514" max="10514" width="0" style="23" hidden="1" customWidth="1"/>
    <col min="10515" max="10515" width="9.6640625" style="23" customWidth="1"/>
    <col min="10516" max="10516" width="0" style="23" hidden="1" customWidth="1"/>
    <col min="10517" max="10517" width="10.6640625" style="23" customWidth="1"/>
    <col min="10518" max="10518" width="0" style="23" hidden="1" customWidth="1"/>
    <col min="10519" max="10519" width="9.33203125" style="23" customWidth="1"/>
    <col min="10520" max="10520" width="0" style="23" hidden="1" customWidth="1"/>
    <col min="10521" max="10521" width="10.6640625" style="23" customWidth="1"/>
    <col min="10522" max="10522" width="0" style="23" hidden="1" customWidth="1"/>
    <col min="10523" max="10523" width="10.6640625" style="23" customWidth="1"/>
    <col min="10524" max="10524" width="8.83203125" style="23"/>
    <col min="10525" max="10525" width="4.33203125" style="23" customWidth="1"/>
    <col min="10526" max="10526" width="4.6640625" style="23" customWidth="1"/>
    <col min="10527" max="10527" width="2.5" style="23" customWidth="1"/>
    <col min="10528" max="10528" width="4.83203125" style="23" customWidth="1"/>
    <col min="10529" max="10529" width="4.33203125" style="23" customWidth="1"/>
    <col min="10530" max="10530" width="4.6640625" style="23" customWidth="1"/>
    <col min="10531" max="10531" width="6.33203125" style="23" customWidth="1"/>
    <col min="10532" max="10752" width="8.83203125" style="23"/>
    <col min="10753" max="10760" width="10.6640625" style="23" customWidth="1"/>
    <col min="10761" max="10761" width="10.5" style="23" customWidth="1"/>
    <col min="10762" max="10762" width="0" style="23" hidden="1" customWidth="1"/>
    <col min="10763" max="10763" width="10.5" style="23" customWidth="1"/>
    <col min="10764" max="10764" width="0" style="23" hidden="1" customWidth="1"/>
    <col min="10765" max="10765" width="10.33203125" style="23" customWidth="1"/>
    <col min="10766" max="10766" width="0" style="23" hidden="1" customWidth="1"/>
    <col min="10767" max="10767" width="10.83203125" style="23" customWidth="1"/>
    <col min="10768" max="10768" width="0" style="23" hidden="1" customWidth="1"/>
    <col min="10769" max="10769" width="9.83203125" style="23" customWidth="1"/>
    <col min="10770" max="10770" width="0" style="23" hidden="1" customWidth="1"/>
    <col min="10771" max="10771" width="9.6640625" style="23" customWidth="1"/>
    <col min="10772" max="10772" width="0" style="23" hidden="1" customWidth="1"/>
    <col min="10773" max="10773" width="10.6640625" style="23" customWidth="1"/>
    <col min="10774" max="10774" width="0" style="23" hidden="1" customWidth="1"/>
    <col min="10775" max="10775" width="9.33203125" style="23" customWidth="1"/>
    <col min="10776" max="10776" width="0" style="23" hidden="1" customWidth="1"/>
    <col min="10777" max="10777" width="10.6640625" style="23" customWidth="1"/>
    <col min="10778" max="10778" width="0" style="23" hidden="1" customWidth="1"/>
    <col min="10779" max="10779" width="10.6640625" style="23" customWidth="1"/>
    <col min="10780" max="10780" width="8.83203125" style="23"/>
    <col min="10781" max="10781" width="4.33203125" style="23" customWidth="1"/>
    <col min="10782" max="10782" width="4.6640625" style="23" customWidth="1"/>
    <col min="10783" max="10783" width="2.5" style="23" customWidth="1"/>
    <col min="10784" max="10784" width="4.83203125" style="23" customWidth="1"/>
    <col min="10785" max="10785" width="4.33203125" style="23" customWidth="1"/>
    <col min="10786" max="10786" width="4.6640625" style="23" customWidth="1"/>
    <col min="10787" max="10787" width="6.33203125" style="23" customWidth="1"/>
    <col min="10788" max="11008" width="8.83203125" style="23"/>
    <col min="11009" max="11016" width="10.6640625" style="23" customWidth="1"/>
    <col min="11017" max="11017" width="10.5" style="23" customWidth="1"/>
    <col min="11018" max="11018" width="0" style="23" hidden="1" customWidth="1"/>
    <col min="11019" max="11019" width="10.5" style="23" customWidth="1"/>
    <col min="11020" max="11020" width="0" style="23" hidden="1" customWidth="1"/>
    <col min="11021" max="11021" width="10.33203125" style="23" customWidth="1"/>
    <col min="11022" max="11022" width="0" style="23" hidden="1" customWidth="1"/>
    <col min="11023" max="11023" width="10.83203125" style="23" customWidth="1"/>
    <col min="11024" max="11024" width="0" style="23" hidden="1" customWidth="1"/>
    <col min="11025" max="11025" width="9.83203125" style="23" customWidth="1"/>
    <col min="11026" max="11026" width="0" style="23" hidden="1" customWidth="1"/>
    <col min="11027" max="11027" width="9.6640625" style="23" customWidth="1"/>
    <col min="11028" max="11028" width="0" style="23" hidden="1" customWidth="1"/>
    <col min="11029" max="11029" width="10.6640625" style="23" customWidth="1"/>
    <col min="11030" max="11030" width="0" style="23" hidden="1" customWidth="1"/>
    <col min="11031" max="11031" width="9.33203125" style="23" customWidth="1"/>
    <col min="11032" max="11032" width="0" style="23" hidden="1" customWidth="1"/>
    <col min="11033" max="11033" width="10.6640625" style="23" customWidth="1"/>
    <col min="11034" max="11034" width="0" style="23" hidden="1" customWidth="1"/>
    <col min="11035" max="11035" width="10.6640625" style="23" customWidth="1"/>
    <col min="11036" max="11036" width="8.83203125" style="23"/>
    <col min="11037" max="11037" width="4.33203125" style="23" customWidth="1"/>
    <col min="11038" max="11038" width="4.6640625" style="23" customWidth="1"/>
    <col min="11039" max="11039" width="2.5" style="23" customWidth="1"/>
    <col min="11040" max="11040" width="4.83203125" style="23" customWidth="1"/>
    <col min="11041" max="11041" width="4.33203125" style="23" customWidth="1"/>
    <col min="11042" max="11042" width="4.6640625" style="23" customWidth="1"/>
    <col min="11043" max="11043" width="6.33203125" style="23" customWidth="1"/>
    <col min="11044" max="11264" width="8.83203125" style="23"/>
    <col min="11265" max="11272" width="10.6640625" style="23" customWidth="1"/>
    <col min="11273" max="11273" width="10.5" style="23" customWidth="1"/>
    <col min="11274" max="11274" width="0" style="23" hidden="1" customWidth="1"/>
    <col min="11275" max="11275" width="10.5" style="23" customWidth="1"/>
    <col min="11276" max="11276" width="0" style="23" hidden="1" customWidth="1"/>
    <col min="11277" max="11277" width="10.33203125" style="23" customWidth="1"/>
    <col min="11278" max="11278" width="0" style="23" hidden="1" customWidth="1"/>
    <col min="11279" max="11279" width="10.83203125" style="23" customWidth="1"/>
    <col min="11280" max="11280" width="0" style="23" hidden="1" customWidth="1"/>
    <col min="11281" max="11281" width="9.83203125" style="23" customWidth="1"/>
    <col min="11282" max="11282" width="0" style="23" hidden="1" customWidth="1"/>
    <col min="11283" max="11283" width="9.6640625" style="23" customWidth="1"/>
    <col min="11284" max="11284" width="0" style="23" hidden="1" customWidth="1"/>
    <col min="11285" max="11285" width="10.6640625" style="23" customWidth="1"/>
    <col min="11286" max="11286" width="0" style="23" hidden="1" customWidth="1"/>
    <col min="11287" max="11287" width="9.33203125" style="23" customWidth="1"/>
    <col min="11288" max="11288" width="0" style="23" hidden="1" customWidth="1"/>
    <col min="11289" max="11289" width="10.6640625" style="23" customWidth="1"/>
    <col min="11290" max="11290" width="0" style="23" hidden="1" customWidth="1"/>
    <col min="11291" max="11291" width="10.6640625" style="23" customWidth="1"/>
    <col min="11292" max="11292" width="8.83203125" style="23"/>
    <col min="11293" max="11293" width="4.33203125" style="23" customWidth="1"/>
    <col min="11294" max="11294" width="4.6640625" style="23" customWidth="1"/>
    <col min="11295" max="11295" width="2.5" style="23" customWidth="1"/>
    <col min="11296" max="11296" width="4.83203125" style="23" customWidth="1"/>
    <col min="11297" max="11297" width="4.33203125" style="23" customWidth="1"/>
    <col min="11298" max="11298" width="4.6640625" style="23" customWidth="1"/>
    <col min="11299" max="11299" width="6.33203125" style="23" customWidth="1"/>
    <col min="11300" max="11520" width="8.83203125" style="23"/>
    <col min="11521" max="11528" width="10.6640625" style="23" customWidth="1"/>
    <col min="11529" max="11529" width="10.5" style="23" customWidth="1"/>
    <col min="11530" max="11530" width="0" style="23" hidden="1" customWidth="1"/>
    <col min="11531" max="11531" width="10.5" style="23" customWidth="1"/>
    <col min="11532" max="11532" width="0" style="23" hidden="1" customWidth="1"/>
    <col min="11533" max="11533" width="10.33203125" style="23" customWidth="1"/>
    <col min="11534" max="11534" width="0" style="23" hidden="1" customWidth="1"/>
    <col min="11535" max="11535" width="10.83203125" style="23" customWidth="1"/>
    <col min="11536" max="11536" width="0" style="23" hidden="1" customWidth="1"/>
    <col min="11537" max="11537" width="9.83203125" style="23" customWidth="1"/>
    <col min="11538" max="11538" width="0" style="23" hidden="1" customWidth="1"/>
    <col min="11539" max="11539" width="9.6640625" style="23" customWidth="1"/>
    <col min="11540" max="11540" width="0" style="23" hidden="1" customWidth="1"/>
    <col min="11541" max="11541" width="10.6640625" style="23" customWidth="1"/>
    <col min="11542" max="11542" width="0" style="23" hidden="1" customWidth="1"/>
    <col min="11543" max="11543" width="9.33203125" style="23" customWidth="1"/>
    <col min="11544" max="11544" width="0" style="23" hidden="1" customWidth="1"/>
    <col min="11545" max="11545" width="10.6640625" style="23" customWidth="1"/>
    <col min="11546" max="11546" width="0" style="23" hidden="1" customWidth="1"/>
    <col min="11547" max="11547" width="10.6640625" style="23" customWidth="1"/>
    <col min="11548" max="11548" width="8.83203125" style="23"/>
    <col min="11549" max="11549" width="4.33203125" style="23" customWidth="1"/>
    <col min="11550" max="11550" width="4.6640625" style="23" customWidth="1"/>
    <col min="11551" max="11551" width="2.5" style="23" customWidth="1"/>
    <col min="11552" max="11552" width="4.83203125" style="23" customWidth="1"/>
    <col min="11553" max="11553" width="4.33203125" style="23" customWidth="1"/>
    <col min="11554" max="11554" width="4.6640625" style="23" customWidth="1"/>
    <col min="11555" max="11555" width="6.33203125" style="23" customWidth="1"/>
    <col min="11556" max="11776" width="8.83203125" style="23"/>
    <col min="11777" max="11784" width="10.6640625" style="23" customWidth="1"/>
    <col min="11785" max="11785" width="10.5" style="23" customWidth="1"/>
    <col min="11786" max="11786" width="0" style="23" hidden="1" customWidth="1"/>
    <col min="11787" max="11787" width="10.5" style="23" customWidth="1"/>
    <col min="11788" max="11788" width="0" style="23" hidden="1" customWidth="1"/>
    <col min="11789" max="11789" width="10.33203125" style="23" customWidth="1"/>
    <col min="11790" max="11790" width="0" style="23" hidden="1" customWidth="1"/>
    <col min="11791" max="11791" width="10.83203125" style="23" customWidth="1"/>
    <col min="11792" max="11792" width="0" style="23" hidden="1" customWidth="1"/>
    <col min="11793" max="11793" width="9.83203125" style="23" customWidth="1"/>
    <col min="11794" max="11794" width="0" style="23" hidden="1" customWidth="1"/>
    <col min="11795" max="11795" width="9.6640625" style="23" customWidth="1"/>
    <col min="11796" max="11796" width="0" style="23" hidden="1" customWidth="1"/>
    <col min="11797" max="11797" width="10.6640625" style="23" customWidth="1"/>
    <col min="11798" max="11798" width="0" style="23" hidden="1" customWidth="1"/>
    <col min="11799" max="11799" width="9.33203125" style="23" customWidth="1"/>
    <col min="11800" max="11800" width="0" style="23" hidden="1" customWidth="1"/>
    <col min="11801" max="11801" width="10.6640625" style="23" customWidth="1"/>
    <col min="11802" max="11802" width="0" style="23" hidden="1" customWidth="1"/>
    <col min="11803" max="11803" width="10.6640625" style="23" customWidth="1"/>
    <col min="11804" max="11804" width="8.83203125" style="23"/>
    <col min="11805" max="11805" width="4.33203125" style="23" customWidth="1"/>
    <col min="11806" max="11806" width="4.6640625" style="23" customWidth="1"/>
    <col min="11807" max="11807" width="2.5" style="23" customWidth="1"/>
    <col min="11808" max="11808" width="4.83203125" style="23" customWidth="1"/>
    <col min="11809" max="11809" width="4.33203125" style="23" customWidth="1"/>
    <col min="11810" max="11810" width="4.6640625" style="23" customWidth="1"/>
    <col min="11811" max="11811" width="6.33203125" style="23" customWidth="1"/>
    <col min="11812" max="12032" width="8.83203125" style="23"/>
    <col min="12033" max="12040" width="10.6640625" style="23" customWidth="1"/>
    <col min="12041" max="12041" width="10.5" style="23" customWidth="1"/>
    <col min="12042" max="12042" width="0" style="23" hidden="1" customWidth="1"/>
    <col min="12043" max="12043" width="10.5" style="23" customWidth="1"/>
    <col min="12044" max="12044" width="0" style="23" hidden="1" customWidth="1"/>
    <col min="12045" max="12045" width="10.33203125" style="23" customWidth="1"/>
    <col min="12046" max="12046" width="0" style="23" hidden="1" customWidth="1"/>
    <col min="12047" max="12047" width="10.83203125" style="23" customWidth="1"/>
    <col min="12048" max="12048" width="0" style="23" hidden="1" customWidth="1"/>
    <col min="12049" max="12049" width="9.83203125" style="23" customWidth="1"/>
    <col min="12050" max="12050" width="0" style="23" hidden="1" customWidth="1"/>
    <col min="12051" max="12051" width="9.6640625" style="23" customWidth="1"/>
    <col min="12052" max="12052" width="0" style="23" hidden="1" customWidth="1"/>
    <col min="12053" max="12053" width="10.6640625" style="23" customWidth="1"/>
    <col min="12054" max="12054" width="0" style="23" hidden="1" customWidth="1"/>
    <col min="12055" max="12055" width="9.33203125" style="23" customWidth="1"/>
    <col min="12056" max="12056" width="0" style="23" hidden="1" customWidth="1"/>
    <col min="12057" max="12057" width="10.6640625" style="23" customWidth="1"/>
    <col min="12058" max="12058" width="0" style="23" hidden="1" customWidth="1"/>
    <col min="12059" max="12059" width="10.6640625" style="23" customWidth="1"/>
    <col min="12060" max="12060" width="8.83203125" style="23"/>
    <col min="12061" max="12061" width="4.33203125" style="23" customWidth="1"/>
    <col min="12062" max="12062" width="4.6640625" style="23" customWidth="1"/>
    <col min="12063" max="12063" width="2.5" style="23" customWidth="1"/>
    <col min="12064" max="12064" width="4.83203125" style="23" customWidth="1"/>
    <col min="12065" max="12065" width="4.33203125" style="23" customWidth="1"/>
    <col min="12066" max="12066" width="4.6640625" style="23" customWidth="1"/>
    <col min="12067" max="12067" width="6.33203125" style="23" customWidth="1"/>
    <col min="12068" max="12288" width="8.83203125" style="23"/>
    <col min="12289" max="12296" width="10.6640625" style="23" customWidth="1"/>
    <col min="12297" max="12297" width="10.5" style="23" customWidth="1"/>
    <col min="12298" max="12298" width="0" style="23" hidden="1" customWidth="1"/>
    <col min="12299" max="12299" width="10.5" style="23" customWidth="1"/>
    <col min="12300" max="12300" width="0" style="23" hidden="1" customWidth="1"/>
    <col min="12301" max="12301" width="10.33203125" style="23" customWidth="1"/>
    <col min="12302" max="12302" width="0" style="23" hidden="1" customWidth="1"/>
    <col min="12303" max="12303" width="10.83203125" style="23" customWidth="1"/>
    <col min="12304" max="12304" width="0" style="23" hidden="1" customWidth="1"/>
    <col min="12305" max="12305" width="9.83203125" style="23" customWidth="1"/>
    <col min="12306" max="12306" width="0" style="23" hidden="1" customWidth="1"/>
    <col min="12307" max="12307" width="9.6640625" style="23" customWidth="1"/>
    <col min="12308" max="12308" width="0" style="23" hidden="1" customWidth="1"/>
    <col min="12309" max="12309" width="10.6640625" style="23" customWidth="1"/>
    <col min="12310" max="12310" width="0" style="23" hidden="1" customWidth="1"/>
    <col min="12311" max="12311" width="9.33203125" style="23" customWidth="1"/>
    <col min="12312" max="12312" width="0" style="23" hidden="1" customWidth="1"/>
    <col min="12313" max="12313" width="10.6640625" style="23" customWidth="1"/>
    <col min="12314" max="12314" width="0" style="23" hidden="1" customWidth="1"/>
    <col min="12315" max="12315" width="10.6640625" style="23" customWidth="1"/>
    <col min="12316" max="12316" width="8.83203125" style="23"/>
    <col min="12317" max="12317" width="4.33203125" style="23" customWidth="1"/>
    <col min="12318" max="12318" width="4.6640625" style="23" customWidth="1"/>
    <col min="12319" max="12319" width="2.5" style="23" customWidth="1"/>
    <col min="12320" max="12320" width="4.83203125" style="23" customWidth="1"/>
    <col min="12321" max="12321" width="4.33203125" style="23" customWidth="1"/>
    <col min="12322" max="12322" width="4.6640625" style="23" customWidth="1"/>
    <col min="12323" max="12323" width="6.33203125" style="23" customWidth="1"/>
    <col min="12324" max="12544" width="8.83203125" style="23"/>
    <col min="12545" max="12552" width="10.6640625" style="23" customWidth="1"/>
    <col min="12553" max="12553" width="10.5" style="23" customWidth="1"/>
    <col min="12554" max="12554" width="0" style="23" hidden="1" customWidth="1"/>
    <col min="12555" max="12555" width="10.5" style="23" customWidth="1"/>
    <col min="12556" max="12556" width="0" style="23" hidden="1" customWidth="1"/>
    <col min="12557" max="12557" width="10.33203125" style="23" customWidth="1"/>
    <col min="12558" max="12558" width="0" style="23" hidden="1" customWidth="1"/>
    <col min="12559" max="12559" width="10.83203125" style="23" customWidth="1"/>
    <col min="12560" max="12560" width="0" style="23" hidden="1" customWidth="1"/>
    <col min="12561" max="12561" width="9.83203125" style="23" customWidth="1"/>
    <col min="12562" max="12562" width="0" style="23" hidden="1" customWidth="1"/>
    <col min="12563" max="12563" width="9.6640625" style="23" customWidth="1"/>
    <col min="12564" max="12564" width="0" style="23" hidden="1" customWidth="1"/>
    <col min="12565" max="12565" width="10.6640625" style="23" customWidth="1"/>
    <col min="12566" max="12566" width="0" style="23" hidden="1" customWidth="1"/>
    <col min="12567" max="12567" width="9.33203125" style="23" customWidth="1"/>
    <col min="12568" max="12568" width="0" style="23" hidden="1" customWidth="1"/>
    <col min="12569" max="12569" width="10.6640625" style="23" customWidth="1"/>
    <col min="12570" max="12570" width="0" style="23" hidden="1" customWidth="1"/>
    <col min="12571" max="12571" width="10.6640625" style="23" customWidth="1"/>
    <col min="12572" max="12572" width="8.83203125" style="23"/>
    <col min="12573" max="12573" width="4.33203125" style="23" customWidth="1"/>
    <col min="12574" max="12574" width="4.6640625" style="23" customWidth="1"/>
    <col min="12575" max="12575" width="2.5" style="23" customWidth="1"/>
    <col min="12576" max="12576" width="4.83203125" style="23" customWidth="1"/>
    <col min="12577" max="12577" width="4.33203125" style="23" customWidth="1"/>
    <col min="12578" max="12578" width="4.6640625" style="23" customWidth="1"/>
    <col min="12579" max="12579" width="6.33203125" style="23" customWidth="1"/>
    <col min="12580" max="12800" width="8.83203125" style="23"/>
    <col min="12801" max="12808" width="10.6640625" style="23" customWidth="1"/>
    <col min="12809" max="12809" width="10.5" style="23" customWidth="1"/>
    <col min="12810" max="12810" width="0" style="23" hidden="1" customWidth="1"/>
    <col min="12811" max="12811" width="10.5" style="23" customWidth="1"/>
    <col min="12812" max="12812" width="0" style="23" hidden="1" customWidth="1"/>
    <col min="12813" max="12813" width="10.33203125" style="23" customWidth="1"/>
    <col min="12814" max="12814" width="0" style="23" hidden="1" customWidth="1"/>
    <col min="12815" max="12815" width="10.83203125" style="23" customWidth="1"/>
    <col min="12816" max="12816" width="0" style="23" hidden="1" customWidth="1"/>
    <col min="12817" max="12817" width="9.83203125" style="23" customWidth="1"/>
    <col min="12818" max="12818" width="0" style="23" hidden="1" customWidth="1"/>
    <col min="12819" max="12819" width="9.6640625" style="23" customWidth="1"/>
    <col min="12820" max="12820" width="0" style="23" hidden="1" customWidth="1"/>
    <col min="12821" max="12821" width="10.6640625" style="23" customWidth="1"/>
    <col min="12822" max="12822" width="0" style="23" hidden="1" customWidth="1"/>
    <col min="12823" max="12823" width="9.33203125" style="23" customWidth="1"/>
    <col min="12824" max="12824" width="0" style="23" hidden="1" customWidth="1"/>
    <col min="12825" max="12825" width="10.6640625" style="23" customWidth="1"/>
    <col min="12826" max="12826" width="0" style="23" hidden="1" customWidth="1"/>
    <col min="12827" max="12827" width="10.6640625" style="23" customWidth="1"/>
    <col min="12828" max="12828" width="8.83203125" style="23"/>
    <col min="12829" max="12829" width="4.33203125" style="23" customWidth="1"/>
    <col min="12830" max="12830" width="4.6640625" style="23" customWidth="1"/>
    <col min="12831" max="12831" width="2.5" style="23" customWidth="1"/>
    <col min="12832" max="12832" width="4.83203125" style="23" customWidth="1"/>
    <col min="12833" max="12833" width="4.33203125" style="23" customWidth="1"/>
    <col min="12834" max="12834" width="4.6640625" style="23" customWidth="1"/>
    <col min="12835" max="12835" width="6.33203125" style="23" customWidth="1"/>
    <col min="12836" max="13056" width="8.83203125" style="23"/>
    <col min="13057" max="13064" width="10.6640625" style="23" customWidth="1"/>
    <col min="13065" max="13065" width="10.5" style="23" customWidth="1"/>
    <col min="13066" max="13066" width="0" style="23" hidden="1" customWidth="1"/>
    <col min="13067" max="13067" width="10.5" style="23" customWidth="1"/>
    <col min="13068" max="13068" width="0" style="23" hidden="1" customWidth="1"/>
    <col min="13069" max="13069" width="10.33203125" style="23" customWidth="1"/>
    <col min="13070" max="13070" width="0" style="23" hidden="1" customWidth="1"/>
    <col min="13071" max="13071" width="10.83203125" style="23" customWidth="1"/>
    <col min="13072" max="13072" width="0" style="23" hidden="1" customWidth="1"/>
    <col min="13073" max="13073" width="9.83203125" style="23" customWidth="1"/>
    <col min="13074" max="13074" width="0" style="23" hidden="1" customWidth="1"/>
    <col min="13075" max="13075" width="9.6640625" style="23" customWidth="1"/>
    <col min="13076" max="13076" width="0" style="23" hidden="1" customWidth="1"/>
    <col min="13077" max="13077" width="10.6640625" style="23" customWidth="1"/>
    <col min="13078" max="13078" width="0" style="23" hidden="1" customWidth="1"/>
    <col min="13079" max="13079" width="9.33203125" style="23" customWidth="1"/>
    <col min="13080" max="13080" width="0" style="23" hidden="1" customWidth="1"/>
    <col min="13081" max="13081" width="10.6640625" style="23" customWidth="1"/>
    <col min="13082" max="13082" width="0" style="23" hidden="1" customWidth="1"/>
    <col min="13083" max="13083" width="10.6640625" style="23" customWidth="1"/>
    <col min="13084" max="13084" width="8.83203125" style="23"/>
    <col min="13085" max="13085" width="4.33203125" style="23" customWidth="1"/>
    <col min="13086" max="13086" width="4.6640625" style="23" customWidth="1"/>
    <col min="13087" max="13087" width="2.5" style="23" customWidth="1"/>
    <col min="13088" max="13088" width="4.83203125" style="23" customWidth="1"/>
    <col min="13089" max="13089" width="4.33203125" style="23" customWidth="1"/>
    <col min="13090" max="13090" width="4.6640625" style="23" customWidth="1"/>
    <col min="13091" max="13091" width="6.33203125" style="23" customWidth="1"/>
    <col min="13092" max="13312" width="8.83203125" style="23"/>
    <col min="13313" max="13320" width="10.6640625" style="23" customWidth="1"/>
    <col min="13321" max="13321" width="10.5" style="23" customWidth="1"/>
    <col min="13322" max="13322" width="0" style="23" hidden="1" customWidth="1"/>
    <col min="13323" max="13323" width="10.5" style="23" customWidth="1"/>
    <col min="13324" max="13324" width="0" style="23" hidden="1" customWidth="1"/>
    <col min="13325" max="13325" width="10.33203125" style="23" customWidth="1"/>
    <col min="13326" max="13326" width="0" style="23" hidden="1" customWidth="1"/>
    <col min="13327" max="13327" width="10.83203125" style="23" customWidth="1"/>
    <col min="13328" max="13328" width="0" style="23" hidden="1" customWidth="1"/>
    <col min="13329" max="13329" width="9.83203125" style="23" customWidth="1"/>
    <col min="13330" max="13330" width="0" style="23" hidden="1" customWidth="1"/>
    <col min="13331" max="13331" width="9.6640625" style="23" customWidth="1"/>
    <col min="13332" max="13332" width="0" style="23" hidden="1" customWidth="1"/>
    <col min="13333" max="13333" width="10.6640625" style="23" customWidth="1"/>
    <col min="13334" max="13334" width="0" style="23" hidden="1" customWidth="1"/>
    <col min="13335" max="13335" width="9.33203125" style="23" customWidth="1"/>
    <col min="13336" max="13336" width="0" style="23" hidden="1" customWidth="1"/>
    <col min="13337" max="13337" width="10.6640625" style="23" customWidth="1"/>
    <col min="13338" max="13338" width="0" style="23" hidden="1" customWidth="1"/>
    <col min="13339" max="13339" width="10.6640625" style="23" customWidth="1"/>
    <col min="13340" max="13340" width="8.83203125" style="23"/>
    <col min="13341" max="13341" width="4.33203125" style="23" customWidth="1"/>
    <col min="13342" max="13342" width="4.6640625" style="23" customWidth="1"/>
    <col min="13343" max="13343" width="2.5" style="23" customWidth="1"/>
    <col min="13344" max="13344" width="4.83203125" style="23" customWidth="1"/>
    <col min="13345" max="13345" width="4.33203125" style="23" customWidth="1"/>
    <col min="13346" max="13346" width="4.6640625" style="23" customWidth="1"/>
    <col min="13347" max="13347" width="6.33203125" style="23" customWidth="1"/>
    <col min="13348" max="13568" width="8.83203125" style="23"/>
    <col min="13569" max="13576" width="10.6640625" style="23" customWidth="1"/>
    <col min="13577" max="13577" width="10.5" style="23" customWidth="1"/>
    <col min="13578" max="13578" width="0" style="23" hidden="1" customWidth="1"/>
    <col min="13579" max="13579" width="10.5" style="23" customWidth="1"/>
    <col min="13580" max="13580" width="0" style="23" hidden="1" customWidth="1"/>
    <col min="13581" max="13581" width="10.33203125" style="23" customWidth="1"/>
    <col min="13582" max="13582" width="0" style="23" hidden="1" customWidth="1"/>
    <col min="13583" max="13583" width="10.83203125" style="23" customWidth="1"/>
    <col min="13584" max="13584" width="0" style="23" hidden="1" customWidth="1"/>
    <col min="13585" max="13585" width="9.83203125" style="23" customWidth="1"/>
    <col min="13586" max="13586" width="0" style="23" hidden="1" customWidth="1"/>
    <col min="13587" max="13587" width="9.6640625" style="23" customWidth="1"/>
    <col min="13588" max="13588" width="0" style="23" hidden="1" customWidth="1"/>
    <col min="13589" max="13589" width="10.6640625" style="23" customWidth="1"/>
    <col min="13590" max="13590" width="0" style="23" hidden="1" customWidth="1"/>
    <col min="13591" max="13591" width="9.33203125" style="23" customWidth="1"/>
    <col min="13592" max="13592" width="0" style="23" hidden="1" customWidth="1"/>
    <col min="13593" max="13593" width="10.6640625" style="23" customWidth="1"/>
    <col min="13594" max="13594" width="0" style="23" hidden="1" customWidth="1"/>
    <col min="13595" max="13595" width="10.6640625" style="23" customWidth="1"/>
    <col min="13596" max="13596" width="8.83203125" style="23"/>
    <col min="13597" max="13597" width="4.33203125" style="23" customWidth="1"/>
    <col min="13598" max="13598" width="4.6640625" style="23" customWidth="1"/>
    <col min="13599" max="13599" width="2.5" style="23" customWidth="1"/>
    <col min="13600" max="13600" width="4.83203125" style="23" customWidth="1"/>
    <col min="13601" max="13601" width="4.33203125" style="23" customWidth="1"/>
    <col min="13602" max="13602" width="4.6640625" style="23" customWidth="1"/>
    <col min="13603" max="13603" width="6.33203125" style="23" customWidth="1"/>
    <col min="13604" max="13824" width="8.83203125" style="23"/>
    <col min="13825" max="13832" width="10.6640625" style="23" customWidth="1"/>
    <col min="13833" max="13833" width="10.5" style="23" customWidth="1"/>
    <col min="13834" max="13834" width="0" style="23" hidden="1" customWidth="1"/>
    <col min="13835" max="13835" width="10.5" style="23" customWidth="1"/>
    <col min="13836" max="13836" width="0" style="23" hidden="1" customWidth="1"/>
    <col min="13837" max="13837" width="10.33203125" style="23" customWidth="1"/>
    <col min="13838" max="13838" width="0" style="23" hidden="1" customWidth="1"/>
    <col min="13839" max="13839" width="10.83203125" style="23" customWidth="1"/>
    <col min="13840" max="13840" width="0" style="23" hidden="1" customWidth="1"/>
    <col min="13841" max="13841" width="9.83203125" style="23" customWidth="1"/>
    <col min="13842" max="13842" width="0" style="23" hidden="1" customWidth="1"/>
    <col min="13843" max="13843" width="9.6640625" style="23" customWidth="1"/>
    <col min="13844" max="13844" width="0" style="23" hidden="1" customWidth="1"/>
    <col min="13845" max="13845" width="10.6640625" style="23" customWidth="1"/>
    <col min="13846" max="13846" width="0" style="23" hidden="1" customWidth="1"/>
    <col min="13847" max="13847" width="9.33203125" style="23" customWidth="1"/>
    <col min="13848" max="13848" width="0" style="23" hidden="1" customWidth="1"/>
    <col min="13849" max="13849" width="10.6640625" style="23" customWidth="1"/>
    <col min="13850" max="13850" width="0" style="23" hidden="1" customWidth="1"/>
    <col min="13851" max="13851" width="10.6640625" style="23" customWidth="1"/>
    <col min="13852" max="13852" width="8.83203125" style="23"/>
    <col min="13853" max="13853" width="4.33203125" style="23" customWidth="1"/>
    <col min="13854" max="13854" width="4.6640625" style="23" customWidth="1"/>
    <col min="13855" max="13855" width="2.5" style="23" customWidth="1"/>
    <col min="13856" max="13856" width="4.83203125" style="23" customWidth="1"/>
    <col min="13857" max="13857" width="4.33203125" style="23" customWidth="1"/>
    <col min="13858" max="13858" width="4.6640625" style="23" customWidth="1"/>
    <col min="13859" max="13859" width="6.33203125" style="23" customWidth="1"/>
    <col min="13860" max="14080" width="8.83203125" style="23"/>
    <col min="14081" max="14088" width="10.6640625" style="23" customWidth="1"/>
    <col min="14089" max="14089" width="10.5" style="23" customWidth="1"/>
    <col min="14090" max="14090" width="0" style="23" hidden="1" customWidth="1"/>
    <col min="14091" max="14091" width="10.5" style="23" customWidth="1"/>
    <col min="14092" max="14092" width="0" style="23" hidden="1" customWidth="1"/>
    <col min="14093" max="14093" width="10.33203125" style="23" customWidth="1"/>
    <col min="14094" max="14094" width="0" style="23" hidden="1" customWidth="1"/>
    <col min="14095" max="14095" width="10.83203125" style="23" customWidth="1"/>
    <col min="14096" max="14096" width="0" style="23" hidden="1" customWidth="1"/>
    <col min="14097" max="14097" width="9.83203125" style="23" customWidth="1"/>
    <col min="14098" max="14098" width="0" style="23" hidden="1" customWidth="1"/>
    <col min="14099" max="14099" width="9.6640625" style="23" customWidth="1"/>
    <col min="14100" max="14100" width="0" style="23" hidden="1" customWidth="1"/>
    <col min="14101" max="14101" width="10.6640625" style="23" customWidth="1"/>
    <col min="14102" max="14102" width="0" style="23" hidden="1" customWidth="1"/>
    <col min="14103" max="14103" width="9.33203125" style="23" customWidth="1"/>
    <col min="14104" max="14104" width="0" style="23" hidden="1" customWidth="1"/>
    <col min="14105" max="14105" width="10.6640625" style="23" customWidth="1"/>
    <col min="14106" max="14106" width="0" style="23" hidden="1" customWidth="1"/>
    <col min="14107" max="14107" width="10.6640625" style="23" customWidth="1"/>
    <col min="14108" max="14108" width="8.83203125" style="23"/>
    <col min="14109" max="14109" width="4.33203125" style="23" customWidth="1"/>
    <col min="14110" max="14110" width="4.6640625" style="23" customWidth="1"/>
    <col min="14111" max="14111" width="2.5" style="23" customWidth="1"/>
    <col min="14112" max="14112" width="4.83203125" style="23" customWidth="1"/>
    <col min="14113" max="14113" width="4.33203125" style="23" customWidth="1"/>
    <col min="14114" max="14114" width="4.6640625" style="23" customWidth="1"/>
    <col min="14115" max="14115" width="6.33203125" style="23" customWidth="1"/>
    <col min="14116" max="14336" width="8.83203125" style="23"/>
    <col min="14337" max="14344" width="10.6640625" style="23" customWidth="1"/>
    <col min="14345" max="14345" width="10.5" style="23" customWidth="1"/>
    <col min="14346" max="14346" width="0" style="23" hidden="1" customWidth="1"/>
    <col min="14347" max="14347" width="10.5" style="23" customWidth="1"/>
    <col min="14348" max="14348" width="0" style="23" hidden="1" customWidth="1"/>
    <col min="14349" max="14349" width="10.33203125" style="23" customWidth="1"/>
    <col min="14350" max="14350" width="0" style="23" hidden="1" customWidth="1"/>
    <col min="14351" max="14351" width="10.83203125" style="23" customWidth="1"/>
    <col min="14352" max="14352" width="0" style="23" hidden="1" customWidth="1"/>
    <col min="14353" max="14353" width="9.83203125" style="23" customWidth="1"/>
    <col min="14354" max="14354" width="0" style="23" hidden="1" customWidth="1"/>
    <col min="14355" max="14355" width="9.6640625" style="23" customWidth="1"/>
    <col min="14356" max="14356" width="0" style="23" hidden="1" customWidth="1"/>
    <col min="14357" max="14357" width="10.6640625" style="23" customWidth="1"/>
    <col min="14358" max="14358" width="0" style="23" hidden="1" customWidth="1"/>
    <col min="14359" max="14359" width="9.33203125" style="23" customWidth="1"/>
    <col min="14360" max="14360" width="0" style="23" hidden="1" customWidth="1"/>
    <col min="14361" max="14361" width="10.6640625" style="23" customWidth="1"/>
    <col min="14362" max="14362" width="0" style="23" hidden="1" customWidth="1"/>
    <col min="14363" max="14363" width="10.6640625" style="23" customWidth="1"/>
    <col min="14364" max="14364" width="8.83203125" style="23"/>
    <col min="14365" max="14365" width="4.33203125" style="23" customWidth="1"/>
    <col min="14366" max="14366" width="4.6640625" style="23" customWidth="1"/>
    <col min="14367" max="14367" width="2.5" style="23" customWidth="1"/>
    <col min="14368" max="14368" width="4.83203125" style="23" customWidth="1"/>
    <col min="14369" max="14369" width="4.33203125" style="23" customWidth="1"/>
    <col min="14370" max="14370" width="4.6640625" style="23" customWidth="1"/>
    <col min="14371" max="14371" width="6.33203125" style="23" customWidth="1"/>
    <col min="14372" max="14592" width="8.83203125" style="23"/>
    <col min="14593" max="14600" width="10.6640625" style="23" customWidth="1"/>
    <col min="14601" max="14601" width="10.5" style="23" customWidth="1"/>
    <col min="14602" max="14602" width="0" style="23" hidden="1" customWidth="1"/>
    <col min="14603" max="14603" width="10.5" style="23" customWidth="1"/>
    <col min="14604" max="14604" width="0" style="23" hidden="1" customWidth="1"/>
    <col min="14605" max="14605" width="10.33203125" style="23" customWidth="1"/>
    <col min="14606" max="14606" width="0" style="23" hidden="1" customWidth="1"/>
    <col min="14607" max="14607" width="10.83203125" style="23" customWidth="1"/>
    <col min="14608" max="14608" width="0" style="23" hidden="1" customWidth="1"/>
    <col min="14609" max="14609" width="9.83203125" style="23" customWidth="1"/>
    <col min="14610" max="14610" width="0" style="23" hidden="1" customWidth="1"/>
    <col min="14611" max="14611" width="9.6640625" style="23" customWidth="1"/>
    <col min="14612" max="14612" width="0" style="23" hidden="1" customWidth="1"/>
    <col min="14613" max="14613" width="10.6640625" style="23" customWidth="1"/>
    <col min="14614" max="14614" width="0" style="23" hidden="1" customWidth="1"/>
    <col min="14615" max="14615" width="9.33203125" style="23" customWidth="1"/>
    <col min="14616" max="14616" width="0" style="23" hidden="1" customWidth="1"/>
    <col min="14617" max="14617" width="10.6640625" style="23" customWidth="1"/>
    <col min="14618" max="14618" width="0" style="23" hidden="1" customWidth="1"/>
    <col min="14619" max="14619" width="10.6640625" style="23" customWidth="1"/>
    <col min="14620" max="14620" width="8.83203125" style="23"/>
    <col min="14621" max="14621" width="4.33203125" style="23" customWidth="1"/>
    <col min="14622" max="14622" width="4.6640625" style="23" customWidth="1"/>
    <col min="14623" max="14623" width="2.5" style="23" customWidth="1"/>
    <col min="14624" max="14624" width="4.83203125" style="23" customWidth="1"/>
    <col min="14625" max="14625" width="4.33203125" style="23" customWidth="1"/>
    <col min="14626" max="14626" width="4.6640625" style="23" customWidth="1"/>
    <col min="14627" max="14627" width="6.33203125" style="23" customWidth="1"/>
    <col min="14628" max="14848" width="8.83203125" style="23"/>
    <col min="14849" max="14856" width="10.6640625" style="23" customWidth="1"/>
    <col min="14857" max="14857" width="10.5" style="23" customWidth="1"/>
    <col min="14858" max="14858" width="0" style="23" hidden="1" customWidth="1"/>
    <col min="14859" max="14859" width="10.5" style="23" customWidth="1"/>
    <col min="14860" max="14860" width="0" style="23" hidden="1" customWidth="1"/>
    <col min="14861" max="14861" width="10.33203125" style="23" customWidth="1"/>
    <col min="14862" max="14862" width="0" style="23" hidden="1" customWidth="1"/>
    <col min="14863" max="14863" width="10.83203125" style="23" customWidth="1"/>
    <col min="14864" max="14864" width="0" style="23" hidden="1" customWidth="1"/>
    <col min="14865" max="14865" width="9.83203125" style="23" customWidth="1"/>
    <col min="14866" max="14866" width="0" style="23" hidden="1" customWidth="1"/>
    <col min="14867" max="14867" width="9.6640625" style="23" customWidth="1"/>
    <col min="14868" max="14868" width="0" style="23" hidden="1" customWidth="1"/>
    <col min="14869" max="14869" width="10.6640625" style="23" customWidth="1"/>
    <col min="14870" max="14870" width="0" style="23" hidden="1" customWidth="1"/>
    <col min="14871" max="14871" width="9.33203125" style="23" customWidth="1"/>
    <col min="14872" max="14872" width="0" style="23" hidden="1" customWidth="1"/>
    <col min="14873" max="14873" width="10.6640625" style="23" customWidth="1"/>
    <col min="14874" max="14874" width="0" style="23" hidden="1" customWidth="1"/>
    <col min="14875" max="14875" width="10.6640625" style="23" customWidth="1"/>
    <col min="14876" max="14876" width="8.83203125" style="23"/>
    <col min="14877" max="14877" width="4.33203125" style="23" customWidth="1"/>
    <col min="14878" max="14878" width="4.6640625" style="23" customWidth="1"/>
    <col min="14879" max="14879" width="2.5" style="23" customWidth="1"/>
    <col min="14880" max="14880" width="4.83203125" style="23" customWidth="1"/>
    <col min="14881" max="14881" width="4.33203125" style="23" customWidth="1"/>
    <col min="14882" max="14882" width="4.6640625" style="23" customWidth="1"/>
    <col min="14883" max="14883" width="6.33203125" style="23" customWidth="1"/>
    <col min="14884" max="15104" width="8.83203125" style="23"/>
    <col min="15105" max="15112" width="10.6640625" style="23" customWidth="1"/>
    <col min="15113" max="15113" width="10.5" style="23" customWidth="1"/>
    <col min="15114" max="15114" width="0" style="23" hidden="1" customWidth="1"/>
    <col min="15115" max="15115" width="10.5" style="23" customWidth="1"/>
    <col min="15116" max="15116" width="0" style="23" hidden="1" customWidth="1"/>
    <col min="15117" max="15117" width="10.33203125" style="23" customWidth="1"/>
    <col min="15118" max="15118" width="0" style="23" hidden="1" customWidth="1"/>
    <col min="15119" max="15119" width="10.83203125" style="23" customWidth="1"/>
    <col min="15120" max="15120" width="0" style="23" hidden="1" customWidth="1"/>
    <col min="15121" max="15121" width="9.83203125" style="23" customWidth="1"/>
    <col min="15122" max="15122" width="0" style="23" hidden="1" customWidth="1"/>
    <col min="15123" max="15123" width="9.6640625" style="23" customWidth="1"/>
    <col min="15124" max="15124" width="0" style="23" hidden="1" customWidth="1"/>
    <col min="15125" max="15125" width="10.6640625" style="23" customWidth="1"/>
    <col min="15126" max="15126" width="0" style="23" hidden="1" customWidth="1"/>
    <col min="15127" max="15127" width="9.33203125" style="23" customWidth="1"/>
    <col min="15128" max="15128" width="0" style="23" hidden="1" customWidth="1"/>
    <col min="15129" max="15129" width="10.6640625" style="23" customWidth="1"/>
    <col min="15130" max="15130" width="0" style="23" hidden="1" customWidth="1"/>
    <col min="15131" max="15131" width="10.6640625" style="23" customWidth="1"/>
    <col min="15132" max="15132" width="8.83203125" style="23"/>
    <col min="15133" max="15133" width="4.33203125" style="23" customWidth="1"/>
    <col min="15134" max="15134" width="4.6640625" style="23" customWidth="1"/>
    <col min="15135" max="15135" width="2.5" style="23" customWidth="1"/>
    <col min="15136" max="15136" width="4.83203125" style="23" customWidth="1"/>
    <col min="15137" max="15137" width="4.33203125" style="23" customWidth="1"/>
    <col min="15138" max="15138" width="4.6640625" style="23" customWidth="1"/>
    <col min="15139" max="15139" width="6.33203125" style="23" customWidth="1"/>
    <col min="15140" max="15360" width="8.83203125" style="23"/>
    <col min="15361" max="15368" width="10.6640625" style="23" customWidth="1"/>
    <col min="15369" max="15369" width="10.5" style="23" customWidth="1"/>
    <col min="15370" max="15370" width="0" style="23" hidden="1" customWidth="1"/>
    <col min="15371" max="15371" width="10.5" style="23" customWidth="1"/>
    <col min="15372" max="15372" width="0" style="23" hidden="1" customWidth="1"/>
    <col min="15373" max="15373" width="10.33203125" style="23" customWidth="1"/>
    <col min="15374" max="15374" width="0" style="23" hidden="1" customWidth="1"/>
    <col min="15375" max="15375" width="10.83203125" style="23" customWidth="1"/>
    <col min="15376" max="15376" width="0" style="23" hidden="1" customWidth="1"/>
    <col min="15377" max="15377" width="9.83203125" style="23" customWidth="1"/>
    <col min="15378" max="15378" width="0" style="23" hidden="1" customWidth="1"/>
    <col min="15379" max="15379" width="9.6640625" style="23" customWidth="1"/>
    <col min="15380" max="15380" width="0" style="23" hidden="1" customWidth="1"/>
    <col min="15381" max="15381" width="10.6640625" style="23" customWidth="1"/>
    <col min="15382" max="15382" width="0" style="23" hidden="1" customWidth="1"/>
    <col min="15383" max="15383" width="9.33203125" style="23" customWidth="1"/>
    <col min="15384" max="15384" width="0" style="23" hidden="1" customWidth="1"/>
    <col min="15385" max="15385" width="10.6640625" style="23" customWidth="1"/>
    <col min="15386" max="15386" width="0" style="23" hidden="1" customWidth="1"/>
    <col min="15387" max="15387" width="10.6640625" style="23" customWidth="1"/>
    <col min="15388" max="15388" width="8.83203125" style="23"/>
    <col min="15389" max="15389" width="4.33203125" style="23" customWidth="1"/>
    <col min="15390" max="15390" width="4.6640625" style="23" customWidth="1"/>
    <col min="15391" max="15391" width="2.5" style="23" customWidth="1"/>
    <col min="15392" max="15392" width="4.83203125" style="23" customWidth="1"/>
    <col min="15393" max="15393" width="4.33203125" style="23" customWidth="1"/>
    <col min="15394" max="15394" width="4.6640625" style="23" customWidth="1"/>
    <col min="15395" max="15395" width="6.33203125" style="23" customWidth="1"/>
    <col min="15396" max="15616" width="8.83203125" style="23"/>
    <col min="15617" max="15624" width="10.6640625" style="23" customWidth="1"/>
    <col min="15625" max="15625" width="10.5" style="23" customWidth="1"/>
    <col min="15626" max="15626" width="0" style="23" hidden="1" customWidth="1"/>
    <col min="15627" max="15627" width="10.5" style="23" customWidth="1"/>
    <col min="15628" max="15628" width="0" style="23" hidden="1" customWidth="1"/>
    <col min="15629" max="15629" width="10.33203125" style="23" customWidth="1"/>
    <col min="15630" max="15630" width="0" style="23" hidden="1" customWidth="1"/>
    <col min="15631" max="15631" width="10.83203125" style="23" customWidth="1"/>
    <col min="15632" max="15632" width="0" style="23" hidden="1" customWidth="1"/>
    <col min="15633" max="15633" width="9.83203125" style="23" customWidth="1"/>
    <col min="15634" max="15634" width="0" style="23" hidden="1" customWidth="1"/>
    <col min="15635" max="15635" width="9.6640625" style="23" customWidth="1"/>
    <col min="15636" max="15636" width="0" style="23" hidden="1" customWidth="1"/>
    <col min="15637" max="15637" width="10.6640625" style="23" customWidth="1"/>
    <col min="15638" max="15638" width="0" style="23" hidden="1" customWidth="1"/>
    <col min="15639" max="15639" width="9.33203125" style="23" customWidth="1"/>
    <col min="15640" max="15640" width="0" style="23" hidden="1" customWidth="1"/>
    <col min="15641" max="15641" width="10.6640625" style="23" customWidth="1"/>
    <col min="15642" max="15642" width="0" style="23" hidden="1" customWidth="1"/>
    <col min="15643" max="15643" width="10.6640625" style="23" customWidth="1"/>
    <col min="15644" max="15644" width="8.83203125" style="23"/>
    <col min="15645" max="15645" width="4.33203125" style="23" customWidth="1"/>
    <col min="15646" max="15646" width="4.6640625" style="23" customWidth="1"/>
    <col min="15647" max="15647" width="2.5" style="23" customWidth="1"/>
    <col min="15648" max="15648" width="4.83203125" style="23" customWidth="1"/>
    <col min="15649" max="15649" width="4.33203125" style="23" customWidth="1"/>
    <col min="15650" max="15650" width="4.6640625" style="23" customWidth="1"/>
    <col min="15651" max="15651" width="6.33203125" style="23" customWidth="1"/>
    <col min="15652" max="15872" width="8.83203125" style="23"/>
    <col min="15873" max="15880" width="10.6640625" style="23" customWidth="1"/>
    <col min="15881" max="15881" width="10.5" style="23" customWidth="1"/>
    <col min="15882" max="15882" width="0" style="23" hidden="1" customWidth="1"/>
    <col min="15883" max="15883" width="10.5" style="23" customWidth="1"/>
    <col min="15884" max="15884" width="0" style="23" hidden="1" customWidth="1"/>
    <col min="15885" max="15885" width="10.33203125" style="23" customWidth="1"/>
    <col min="15886" max="15886" width="0" style="23" hidden="1" customWidth="1"/>
    <col min="15887" max="15887" width="10.83203125" style="23" customWidth="1"/>
    <col min="15888" max="15888" width="0" style="23" hidden="1" customWidth="1"/>
    <col min="15889" max="15889" width="9.83203125" style="23" customWidth="1"/>
    <col min="15890" max="15890" width="0" style="23" hidden="1" customWidth="1"/>
    <col min="15891" max="15891" width="9.6640625" style="23" customWidth="1"/>
    <col min="15892" max="15892" width="0" style="23" hidden="1" customWidth="1"/>
    <col min="15893" max="15893" width="10.6640625" style="23" customWidth="1"/>
    <col min="15894" max="15894" width="0" style="23" hidden="1" customWidth="1"/>
    <col min="15895" max="15895" width="9.33203125" style="23" customWidth="1"/>
    <col min="15896" max="15896" width="0" style="23" hidden="1" customWidth="1"/>
    <col min="15897" max="15897" width="10.6640625" style="23" customWidth="1"/>
    <col min="15898" max="15898" width="0" style="23" hidden="1" customWidth="1"/>
    <col min="15899" max="15899" width="10.6640625" style="23" customWidth="1"/>
    <col min="15900" max="15900" width="8.83203125" style="23"/>
    <col min="15901" max="15901" width="4.33203125" style="23" customWidth="1"/>
    <col min="15902" max="15902" width="4.6640625" style="23" customWidth="1"/>
    <col min="15903" max="15903" width="2.5" style="23" customWidth="1"/>
    <col min="15904" max="15904" width="4.83203125" style="23" customWidth="1"/>
    <col min="15905" max="15905" width="4.33203125" style="23" customWidth="1"/>
    <col min="15906" max="15906" width="4.6640625" style="23" customWidth="1"/>
    <col min="15907" max="15907" width="6.33203125" style="23" customWidth="1"/>
    <col min="15908" max="16128" width="8.83203125" style="23"/>
    <col min="16129" max="16136" width="10.6640625" style="23" customWidth="1"/>
    <col min="16137" max="16137" width="10.5" style="23" customWidth="1"/>
    <col min="16138" max="16138" width="0" style="23" hidden="1" customWidth="1"/>
    <col min="16139" max="16139" width="10.5" style="23" customWidth="1"/>
    <col min="16140" max="16140" width="0" style="23" hidden="1" customWidth="1"/>
    <col min="16141" max="16141" width="10.33203125" style="23" customWidth="1"/>
    <col min="16142" max="16142" width="0" style="23" hidden="1" customWidth="1"/>
    <col min="16143" max="16143" width="10.83203125" style="23" customWidth="1"/>
    <col min="16144" max="16144" width="0" style="23" hidden="1" customWidth="1"/>
    <col min="16145" max="16145" width="9.83203125" style="23" customWidth="1"/>
    <col min="16146" max="16146" width="0" style="23" hidden="1" customWidth="1"/>
    <col min="16147" max="16147" width="9.6640625" style="23" customWidth="1"/>
    <col min="16148" max="16148" width="0" style="23" hidden="1" customWidth="1"/>
    <col min="16149" max="16149" width="10.6640625" style="23" customWidth="1"/>
    <col min="16150" max="16150" width="0" style="23" hidden="1" customWidth="1"/>
    <col min="16151" max="16151" width="9.33203125" style="23" customWidth="1"/>
    <col min="16152" max="16152" width="0" style="23" hidden="1" customWidth="1"/>
    <col min="16153" max="16153" width="10.6640625" style="23" customWidth="1"/>
    <col min="16154" max="16154" width="0" style="23" hidden="1" customWidth="1"/>
    <col min="16155" max="16155" width="10.6640625" style="23" customWidth="1"/>
    <col min="16156" max="16156" width="8.83203125" style="23"/>
    <col min="16157" max="16157" width="4.33203125" style="23" customWidth="1"/>
    <col min="16158" max="16158" width="4.6640625" style="23" customWidth="1"/>
    <col min="16159" max="16159" width="2.5" style="23" customWidth="1"/>
    <col min="16160" max="16160" width="4.83203125" style="23" customWidth="1"/>
    <col min="16161" max="16161" width="4.33203125" style="23" customWidth="1"/>
    <col min="16162" max="16162" width="4.6640625" style="23" customWidth="1"/>
    <col min="16163" max="16163" width="6.33203125" style="23" customWidth="1"/>
    <col min="16164" max="16384" width="8.83203125" style="23"/>
  </cols>
  <sheetData>
    <row r="1" spans="1:41" ht="23">
      <c r="G1" s="19"/>
      <c r="H1" s="19"/>
      <c r="I1" s="20"/>
      <c r="Q1" s="165" t="s">
        <v>17</v>
      </c>
      <c r="R1" s="166"/>
      <c r="S1" s="166"/>
      <c r="T1" s="166"/>
      <c r="U1" s="166"/>
      <c r="V1" s="166"/>
      <c r="W1" s="166"/>
      <c r="X1" s="166"/>
      <c r="Y1" s="166"/>
      <c r="Z1" s="166"/>
      <c r="AA1" s="166"/>
    </row>
    <row r="2" spans="1:41" ht="23">
      <c r="A2" s="24">
        <v>16.399999999999999</v>
      </c>
      <c r="B2" s="25">
        <v>15.4</v>
      </c>
      <c r="C2" s="25">
        <v>15.1</v>
      </c>
      <c r="D2" s="26">
        <v>15</v>
      </c>
      <c r="G2" s="19"/>
      <c r="H2" s="19"/>
      <c r="I2" s="20"/>
      <c r="Q2" s="165" t="s">
        <v>18</v>
      </c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41" ht="23">
      <c r="A3" s="167" t="s">
        <v>19</v>
      </c>
      <c r="B3" s="167"/>
      <c r="C3" s="167"/>
      <c r="D3" s="167"/>
      <c r="G3" s="19"/>
      <c r="H3" s="19"/>
      <c r="I3" s="20"/>
      <c r="Q3" s="165" t="s">
        <v>20</v>
      </c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41">
      <c r="G4" s="19"/>
      <c r="H4" s="19"/>
      <c r="I4" s="20"/>
      <c r="U4" s="168"/>
      <c r="V4" s="169"/>
      <c r="W4" s="169"/>
      <c r="X4" s="169"/>
      <c r="Y4" s="169"/>
      <c r="Z4" s="169"/>
      <c r="AA4" s="169"/>
    </row>
    <row r="5" spans="1:41">
      <c r="A5" s="18">
        <v>0.4</v>
      </c>
      <c r="B5" s="18">
        <v>0.3</v>
      </c>
      <c r="C5" s="18">
        <v>0.3</v>
      </c>
      <c r="D5" s="18">
        <v>0.3</v>
      </c>
      <c r="H5" s="19"/>
    </row>
    <row r="6" spans="1:41" ht="25.25" customHeight="1">
      <c r="A6" s="164" t="s">
        <v>21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41" ht="25.25" customHeight="1">
      <c r="A7" s="154" t="s">
        <v>22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C7" s="155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</row>
    <row r="8" spans="1:41" ht="25.25" customHeight="1">
      <c r="A8" s="157" t="s">
        <v>23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C8" s="27"/>
    </row>
    <row r="9" spans="1:41" ht="15" customHeight="1" thickBot="1">
      <c r="A9" s="28"/>
      <c r="B9" s="28"/>
      <c r="C9" s="28"/>
      <c r="D9" s="28"/>
      <c r="E9" s="28"/>
      <c r="F9" s="28"/>
      <c r="G9" s="28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41" s="31" customFormat="1" ht="31.5" customHeight="1" thickBot="1">
      <c r="A10" s="158" t="s">
        <v>24</v>
      </c>
      <c r="B10" s="159"/>
      <c r="C10" s="159"/>
      <c r="D10" s="160"/>
      <c r="E10" s="158" t="s">
        <v>25</v>
      </c>
      <c r="F10" s="159"/>
      <c r="G10" s="159"/>
      <c r="H10" s="160"/>
      <c r="I10" s="161" t="s">
        <v>26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3"/>
    </row>
    <row r="11" spans="1:41" ht="31.5" customHeight="1" thickBot="1">
      <c r="A11" s="32" t="s">
        <v>27</v>
      </c>
      <c r="B11" s="33" t="s">
        <v>28</v>
      </c>
      <c r="C11" s="33" t="s">
        <v>29</v>
      </c>
      <c r="D11" s="34" t="s">
        <v>30</v>
      </c>
      <c r="E11" s="32" t="s">
        <v>27</v>
      </c>
      <c r="F11" s="33" t="s">
        <v>28</v>
      </c>
      <c r="G11" s="33" t="s">
        <v>29</v>
      </c>
      <c r="H11" s="35" t="s">
        <v>31</v>
      </c>
      <c r="I11" s="36">
        <v>0</v>
      </c>
      <c r="J11" s="37"/>
      <c r="K11" s="38">
        <v>1</v>
      </c>
      <c r="L11" s="38"/>
      <c r="M11" s="38">
        <v>2</v>
      </c>
      <c r="N11" s="38"/>
      <c r="O11" s="38">
        <v>3</v>
      </c>
      <c r="P11" s="39"/>
      <c r="Q11" s="38">
        <v>4</v>
      </c>
      <c r="R11" s="38"/>
      <c r="S11" s="38">
        <v>5</v>
      </c>
      <c r="T11" s="38"/>
      <c r="U11" s="38">
        <v>6</v>
      </c>
      <c r="V11" s="38"/>
      <c r="W11" s="38">
        <v>7</v>
      </c>
      <c r="X11" s="38"/>
      <c r="Y11" s="38">
        <v>8</v>
      </c>
      <c r="Z11" s="38"/>
      <c r="AA11" s="40">
        <v>9</v>
      </c>
    </row>
    <row r="12" spans="1:41">
      <c r="A12" s="99">
        <v>16</v>
      </c>
      <c r="B12" s="99">
        <v>15.1</v>
      </c>
      <c r="C12" s="99">
        <v>14.8</v>
      </c>
      <c r="D12" s="99">
        <v>14.7</v>
      </c>
      <c r="E12" s="99">
        <v>15.6</v>
      </c>
      <c r="F12" s="99">
        <v>14.5</v>
      </c>
      <c r="G12" s="99">
        <v>14.5</v>
      </c>
      <c r="H12" s="99">
        <v>14.2</v>
      </c>
      <c r="I12" s="42">
        <f>IF(H12&gt;0,INT(11580000*EXP(-0.56476*(H12-0.2))+76.46),"0")</f>
        <v>4341</v>
      </c>
      <c r="J12" s="41">
        <v>14.21</v>
      </c>
      <c r="K12" s="43">
        <f t="shared" ref="K12:K75" si="0">IF(J12&gt;0,INT(11580000*EXP(-0.56476*(J12-0.2))+76.46),"0")</f>
        <v>4317</v>
      </c>
      <c r="L12" s="41">
        <v>14.22</v>
      </c>
      <c r="M12" s="43">
        <f t="shared" ref="M12:M75" si="1">IF(L12&gt;0,INT(11580000*EXP(-0.56476*(L12-0.2))+76.46),"0")</f>
        <v>4293</v>
      </c>
      <c r="N12" s="41">
        <v>14.23</v>
      </c>
      <c r="O12" s="43">
        <f t="shared" ref="O12:O75" si="2">IF(N12&gt;0,INT(11580000*EXP(-0.56476*(N12-0.2))+76.46),"0")</f>
        <v>4269</v>
      </c>
      <c r="P12" s="41">
        <v>14.24</v>
      </c>
      <c r="Q12" s="43">
        <f t="shared" ref="Q12:Q75" si="3">IF(P12&gt;0,INT(11580000*EXP(-0.56476*(P12-0.2))+76.46),"0")</f>
        <v>4245</v>
      </c>
      <c r="R12" s="41">
        <v>14.25</v>
      </c>
      <c r="S12" s="43">
        <f t="shared" ref="S12:S75" si="4">IF(R12&gt;0,INT(11580000*EXP(-0.56476*(R12-0.2))+76.46),"0")</f>
        <v>4222</v>
      </c>
      <c r="T12" s="41">
        <v>14.26</v>
      </c>
      <c r="U12" s="43">
        <f t="shared" ref="U12:U75" si="5">IF(T12&gt;0,INT(11580000*EXP(-0.56476*(T12-0.2))+76.46),"0")</f>
        <v>4199</v>
      </c>
      <c r="V12" s="41">
        <v>14.27</v>
      </c>
      <c r="W12" s="43">
        <f t="shared" ref="W12:W75" si="6">IF(V12&gt;0,INT(11580000*EXP(-0.56476*(V12-0.2))+76.46),"0")</f>
        <v>4175</v>
      </c>
      <c r="X12" s="41">
        <v>14.28</v>
      </c>
      <c r="Y12" s="43">
        <f t="shared" ref="Y12:Y75" si="7">IF(X12&gt;0,INT(11580000*EXP(-0.56476*(X12-0.2))+76.46),"0")</f>
        <v>4152</v>
      </c>
      <c r="Z12" s="41">
        <v>14.29</v>
      </c>
      <c r="AA12" s="44">
        <f t="shared" ref="AA12:AA75" si="8">IF(Z12&gt;0,INT(11580000*EXP(-0.56476*(Z12-0.2))+76.46),"0")</f>
        <v>4129</v>
      </c>
    </row>
    <row r="13" spans="1:41">
      <c r="A13" s="99">
        <v>16.100000000000001</v>
      </c>
      <c r="B13" s="99">
        <v>15.2</v>
      </c>
      <c r="C13" s="99">
        <v>14.9</v>
      </c>
      <c r="D13" s="99">
        <v>14.8</v>
      </c>
      <c r="E13" s="99">
        <v>15.7</v>
      </c>
      <c r="F13" s="99">
        <v>14.6</v>
      </c>
      <c r="G13" s="99">
        <v>14.6</v>
      </c>
      <c r="H13" s="99">
        <v>14.3</v>
      </c>
      <c r="I13" s="46">
        <f t="shared" ref="I13:I76" si="9">IF(H13&gt;0,INT(11580000*EXP(-0.56476*(H13-0.2))+76.46),"0")</f>
        <v>4107</v>
      </c>
      <c r="J13" s="45">
        <f>J12+0.1</f>
        <v>14.31</v>
      </c>
      <c r="K13" s="47">
        <f t="shared" si="0"/>
        <v>4084</v>
      </c>
      <c r="L13" s="45">
        <f>L12+0.1</f>
        <v>14.32</v>
      </c>
      <c r="M13" s="47">
        <f t="shared" si="1"/>
        <v>4061</v>
      </c>
      <c r="N13" s="45">
        <f>N12+0.1</f>
        <v>14.33</v>
      </c>
      <c r="O13" s="47">
        <f t="shared" si="2"/>
        <v>4039</v>
      </c>
      <c r="P13" s="45">
        <f>P12+0.1</f>
        <v>14.34</v>
      </c>
      <c r="Q13" s="47">
        <f t="shared" si="3"/>
        <v>4017</v>
      </c>
      <c r="R13" s="45">
        <f>R12+0.1</f>
        <v>14.35</v>
      </c>
      <c r="S13" s="47">
        <f t="shared" si="4"/>
        <v>3994</v>
      </c>
      <c r="T13" s="45">
        <f>T12+0.1</f>
        <v>14.36</v>
      </c>
      <c r="U13" s="47">
        <f t="shared" si="5"/>
        <v>3972</v>
      </c>
      <c r="V13" s="45">
        <f>V12+0.1</f>
        <v>14.37</v>
      </c>
      <c r="W13" s="47">
        <f t="shared" si="6"/>
        <v>3950</v>
      </c>
      <c r="X13" s="45">
        <f>X12+0.1</f>
        <v>14.379999999999999</v>
      </c>
      <c r="Y13" s="47">
        <f t="shared" si="7"/>
        <v>3929</v>
      </c>
      <c r="Z13" s="45">
        <f>Z12+0.1</f>
        <v>14.389999999999999</v>
      </c>
      <c r="AA13" s="48">
        <f t="shared" si="8"/>
        <v>3907</v>
      </c>
    </row>
    <row r="14" spans="1:41">
      <c r="A14" s="99">
        <v>16.2</v>
      </c>
      <c r="B14" s="99">
        <v>15.3</v>
      </c>
      <c r="C14" s="99">
        <v>15</v>
      </c>
      <c r="D14" s="99">
        <v>14.9</v>
      </c>
      <c r="E14" s="99">
        <v>15.8</v>
      </c>
      <c r="F14" s="99">
        <v>14.7</v>
      </c>
      <c r="G14" s="99">
        <v>14.7</v>
      </c>
      <c r="H14" s="99">
        <v>14.4</v>
      </c>
      <c r="I14" s="46">
        <f t="shared" si="9"/>
        <v>3885</v>
      </c>
      <c r="J14" s="45">
        <f>J13+0.1</f>
        <v>14.41</v>
      </c>
      <c r="K14" s="47">
        <f t="shared" si="0"/>
        <v>3864</v>
      </c>
      <c r="L14" s="45">
        <f>L13+0.1</f>
        <v>14.42</v>
      </c>
      <c r="M14" s="47">
        <f t="shared" si="1"/>
        <v>3842</v>
      </c>
      <c r="N14" s="45">
        <f>N13+0.1</f>
        <v>14.43</v>
      </c>
      <c r="O14" s="47">
        <f t="shared" si="2"/>
        <v>3821</v>
      </c>
      <c r="P14" s="45">
        <f>P13+0.1</f>
        <v>14.44</v>
      </c>
      <c r="Q14" s="47">
        <f t="shared" si="3"/>
        <v>3800</v>
      </c>
      <c r="R14" s="45">
        <f>R13+0.1</f>
        <v>14.45</v>
      </c>
      <c r="S14" s="47">
        <f t="shared" si="4"/>
        <v>3779</v>
      </c>
      <c r="T14" s="45">
        <f>T13+0.1</f>
        <v>14.459999999999999</v>
      </c>
      <c r="U14" s="47">
        <f t="shared" si="5"/>
        <v>3758</v>
      </c>
      <c r="V14" s="45">
        <f>V13+0.1</f>
        <v>14.469999999999999</v>
      </c>
      <c r="W14" s="47">
        <f t="shared" si="6"/>
        <v>3738</v>
      </c>
      <c r="X14" s="45">
        <f>X13+0.1</f>
        <v>14.479999999999999</v>
      </c>
      <c r="Y14" s="47">
        <f t="shared" si="7"/>
        <v>3717</v>
      </c>
      <c r="Z14" s="45">
        <f>Z13+0.1</f>
        <v>14.489999999999998</v>
      </c>
      <c r="AA14" s="48">
        <f t="shared" si="8"/>
        <v>3696</v>
      </c>
    </row>
    <row r="15" spans="1:41">
      <c r="A15" s="99">
        <v>16.3</v>
      </c>
      <c r="B15" s="99">
        <v>15.4</v>
      </c>
      <c r="C15" s="99">
        <v>15.1</v>
      </c>
      <c r="D15" s="99">
        <v>15</v>
      </c>
      <c r="E15" s="99">
        <v>15.9</v>
      </c>
      <c r="F15" s="99">
        <v>14.8</v>
      </c>
      <c r="G15" s="99">
        <v>14.8</v>
      </c>
      <c r="H15" s="99">
        <v>14.5</v>
      </c>
      <c r="I15" s="46">
        <f t="shared" si="9"/>
        <v>3676</v>
      </c>
      <c r="J15" s="45">
        <v>14.51</v>
      </c>
      <c r="K15" s="47">
        <f t="shared" si="0"/>
        <v>3656</v>
      </c>
      <c r="L15" s="45">
        <v>14.52</v>
      </c>
      <c r="M15" s="47">
        <f t="shared" si="1"/>
        <v>3636</v>
      </c>
      <c r="N15" s="45">
        <v>14.53</v>
      </c>
      <c r="O15" s="47">
        <f t="shared" si="2"/>
        <v>3616</v>
      </c>
      <c r="P15" s="45">
        <v>14.54</v>
      </c>
      <c r="Q15" s="47">
        <f t="shared" si="3"/>
        <v>3596</v>
      </c>
      <c r="R15" s="45">
        <v>14.55</v>
      </c>
      <c r="S15" s="47">
        <f t="shared" si="4"/>
        <v>3576</v>
      </c>
      <c r="T15" s="45">
        <v>14.56</v>
      </c>
      <c r="U15" s="47">
        <f t="shared" si="5"/>
        <v>3556</v>
      </c>
      <c r="V15" s="45">
        <v>14.57</v>
      </c>
      <c r="W15" s="47">
        <f t="shared" si="6"/>
        <v>3537</v>
      </c>
      <c r="X15" s="45">
        <v>14.58</v>
      </c>
      <c r="Y15" s="47">
        <f t="shared" si="7"/>
        <v>3517</v>
      </c>
      <c r="Z15" s="45">
        <v>14.59</v>
      </c>
      <c r="AA15" s="48">
        <f t="shared" si="8"/>
        <v>3498</v>
      </c>
    </row>
    <row r="16" spans="1:41">
      <c r="A16" s="99">
        <v>16.399999999999999</v>
      </c>
      <c r="B16" s="99">
        <v>15.5</v>
      </c>
      <c r="C16" s="99">
        <v>15.2</v>
      </c>
      <c r="D16" s="99">
        <v>15.1</v>
      </c>
      <c r="E16" s="99">
        <v>16</v>
      </c>
      <c r="F16" s="99">
        <v>14.9</v>
      </c>
      <c r="G16" s="99">
        <v>14.9</v>
      </c>
      <c r="H16" s="99">
        <v>14.6</v>
      </c>
      <c r="I16" s="46">
        <f t="shared" si="9"/>
        <v>3478</v>
      </c>
      <c r="J16" s="45">
        <f t="shared" ref="J16:J79" si="10">J15+0.1</f>
        <v>14.61</v>
      </c>
      <c r="K16" s="47">
        <f t="shared" si="0"/>
        <v>3459</v>
      </c>
      <c r="L16" s="45">
        <v>14.62</v>
      </c>
      <c r="M16" s="47">
        <f t="shared" si="1"/>
        <v>3440</v>
      </c>
      <c r="N16" s="45">
        <v>14.63</v>
      </c>
      <c r="O16" s="47">
        <f t="shared" si="2"/>
        <v>3421</v>
      </c>
      <c r="P16" s="45">
        <v>14.64</v>
      </c>
      <c r="Q16" s="47">
        <f t="shared" si="3"/>
        <v>3402</v>
      </c>
      <c r="R16" s="45">
        <v>14.65</v>
      </c>
      <c r="S16" s="47">
        <f t="shared" si="4"/>
        <v>3384</v>
      </c>
      <c r="T16" s="45">
        <v>14.66</v>
      </c>
      <c r="U16" s="47">
        <f t="shared" si="5"/>
        <v>3365</v>
      </c>
      <c r="V16" s="45">
        <v>14.67</v>
      </c>
      <c r="W16" s="47">
        <f t="shared" si="6"/>
        <v>3347</v>
      </c>
      <c r="X16" s="45">
        <v>14.68</v>
      </c>
      <c r="Y16" s="47">
        <f t="shared" si="7"/>
        <v>3328</v>
      </c>
      <c r="Z16" s="45">
        <v>14.69</v>
      </c>
      <c r="AA16" s="48">
        <f t="shared" si="8"/>
        <v>3310</v>
      </c>
    </row>
    <row r="17" spans="1:27">
      <c r="A17" s="99">
        <v>16.5</v>
      </c>
      <c r="B17" s="99">
        <v>15.6</v>
      </c>
      <c r="C17" s="99">
        <v>15.3</v>
      </c>
      <c r="D17" s="99">
        <v>15.2</v>
      </c>
      <c r="E17" s="99">
        <v>16.100000000000001</v>
      </c>
      <c r="F17" s="99">
        <v>15</v>
      </c>
      <c r="G17" s="99">
        <v>15</v>
      </c>
      <c r="H17" s="99">
        <v>14.7</v>
      </c>
      <c r="I17" s="46">
        <f t="shared" si="9"/>
        <v>3292</v>
      </c>
      <c r="J17" s="45">
        <f t="shared" si="10"/>
        <v>14.709999999999999</v>
      </c>
      <c r="K17" s="47">
        <f t="shared" si="0"/>
        <v>3273</v>
      </c>
      <c r="L17" s="45">
        <v>14.72</v>
      </c>
      <c r="M17" s="47">
        <f t="shared" si="1"/>
        <v>3255</v>
      </c>
      <c r="N17" s="45">
        <v>14.73</v>
      </c>
      <c r="O17" s="47">
        <f t="shared" si="2"/>
        <v>3238</v>
      </c>
      <c r="P17" s="45">
        <v>14.74</v>
      </c>
      <c r="Q17" s="47">
        <f t="shared" si="3"/>
        <v>3220</v>
      </c>
      <c r="R17" s="45">
        <v>14.75</v>
      </c>
      <c r="S17" s="47">
        <f t="shared" si="4"/>
        <v>3202</v>
      </c>
      <c r="T17" s="45">
        <v>14.76</v>
      </c>
      <c r="U17" s="47">
        <f t="shared" si="5"/>
        <v>3184</v>
      </c>
      <c r="V17" s="45">
        <v>14.77</v>
      </c>
      <c r="W17" s="47">
        <f t="shared" si="6"/>
        <v>3167</v>
      </c>
      <c r="X17" s="45">
        <v>14.78</v>
      </c>
      <c r="Y17" s="47">
        <f t="shared" si="7"/>
        <v>3150</v>
      </c>
      <c r="Z17" s="45">
        <v>14.79</v>
      </c>
      <c r="AA17" s="48">
        <f t="shared" si="8"/>
        <v>3132</v>
      </c>
    </row>
    <row r="18" spans="1:27">
      <c r="A18" s="99">
        <v>16.600000000000001</v>
      </c>
      <c r="B18" s="99">
        <v>15.7</v>
      </c>
      <c r="C18" s="99">
        <v>15.4</v>
      </c>
      <c r="D18" s="99">
        <v>15.3</v>
      </c>
      <c r="E18" s="99">
        <v>16.2</v>
      </c>
      <c r="F18" s="99">
        <v>15.1</v>
      </c>
      <c r="G18" s="99">
        <v>15.1</v>
      </c>
      <c r="H18" s="99">
        <v>14.8</v>
      </c>
      <c r="I18" s="46">
        <f t="shared" si="9"/>
        <v>3115</v>
      </c>
      <c r="J18" s="45">
        <f t="shared" si="10"/>
        <v>14.809999999999999</v>
      </c>
      <c r="K18" s="47">
        <f t="shared" si="0"/>
        <v>3098</v>
      </c>
      <c r="L18" s="45">
        <v>14.82</v>
      </c>
      <c r="M18" s="47">
        <f t="shared" si="1"/>
        <v>3081</v>
      </c>
      <c r="N18" s="45">
        <v>14.83</v>
      </c>
      <c r="O18" s="47">
        <f t="shared" si="2"/>
        <v>3064</v>
      </c>
      <c r="P18" s="45">
        <v>14.84</v>
      </c>
      <c r="Q18" s="47">
        <f t="shared" si="3"/>
        <v>3047</v>
      </c>
      <c r="R18" s="45">
        <v>14.85</v>
      </c>
      <c r="S18" s="47">
        <f t="shared" si="4"/>
        <v>3030</v>
      </c>
      <c r="T18" s="45">
        <v>14.86</v>
      </c>
      <c r="U18" s="47">
        <f t="shared" si="5"/>
        <v>3014</v>
      </c>
      <c r="V18" s="45">
        <v>14.87</v>
      </c>
      <c r="W18" s="47">
        <f t="shared" si="6"/>
        <v>2997</v>
      </c>
      <c r="X18" s="45">
        <v>14.88</v>
      </c>
      <c r="Y18" s="47">
        <f t="shared" si="7"/>
        <v>2981</v>
      </c>
      <c r="Z18" s="45">
        <v>14.89</v>
      </c>
      <c r="AA18" s="48">
        <f t="shared" si="8"/>
        <v>2964</v>
      </c>
    </row>
    <row r="19" spans="1:27">
      <c r="A19" s="99">
        <v>16.7</v>
      </c>
      <c r="B19" s="99">
        <v>15.8</v>
      </c>
      <c r="C19" s="99">
        <v>15.5</v>
      </c>
      <c r="D19" s="99">
        <v>15.4</v>
      </c>
      <c r="E19" s="99">
        <v>16.3</v>
      </c>
      <c r="F19" s="99">
        <v>15.2</v>
      </c>
      <c r="G19" s="99">
        <v>15.2</v>
      </c>
      <c r="H19" s="99">
        <v>14.9</v>
      </c>
      <c r="I19" s="46">
        <f t="shared" si="9"/>
        <v>2948</v>
      </c>
      <c r="J19" s="45">
        <f t="shared" si="10"/>
        <v>14.909999999999998</v>
      </c>
      <c r="K19" s="47">
        <f t="shared" si="0"/>
        <v>2932</v>
      </c>
      <c r="L19" s="45">
        <v>14.92</v>
      </c>
      <c r="M19" s="47">
        <f t="shared" si="1"/>
        <v>2916</v>
      </c>
      <c r="N19" s="45">
        <v>14.93</v>
      </c>
      <c r="O19" s="47">
        <f t="shared" si="2"/>
        <v>2900</v>
      </c>
      <c r="P19" s="45">
        <v>14.94</v>
      </c>
      <c r="Q19" s="47">
        <f t="shared" si="3"/>
        <v>2884</v>
      </c>
      <c r="R19" s="45">
        <v>14.95</v>
      </c>
      <c r="S19" s="47">
        <f t="shared" si="4"/>
        <v>2868</v>
      </c>
      <c r="T19" s="45">
        <v>14.96</v>
      </c>
      <c r="U19" s="47">
        <f t="shared" si="5"/>
        <v>2852</v>
      </c>
      <c r="V19" s="45">
        <v>14.97</v>
      </c>
      <c r="W19" s="47">
        <f t="shared" si="6"/>
        <v>2837</v>
      </c>
      <c r="X19" s="45">
        <v>14.98</v>
      </c>
      <c r="Y19" s="47">
        <f t="shared" si="7"/>
        <v>2821</v>
      </c>
      <c r="Z19" s="45">
        <v>14.99</v>
      </c>
      <c r="AA19" s="48">
        <f t="shared" si="8"/>
        <v>2806</v>
      </c>
    </row>
    <row r="20" spans="1:27" s="49" customFormat="1">
      <c r="A20" s="99">
        <v>16.8</v>
      </c>
      <c r="B20" s="99">
        <v>15.9</v>
      </c>
      <c r="C20" s="99">
        <v>15.6</v>
      </c>
      <c r="D20" s="99">
        <v>15.5</v>
      </c>
      <c r="E20" s="99">
        <v>16.399999999999999</v>
      </c>
      <c r="F20" s="99">
        <v>15.3</v>
      </c>
      <c r="G20" s="99">
        <v>15.3</v>
      </c>
      <c r="H20" s="99">
        <v>15</v>
      </c>
      <c r="I20" s="46">
        <f t="shared" si="9"/>
        <v>2790</v>
      </c>
      <c r="J20" s="45">
        <f t="shared" si="10"/>
        <v>15.009999999999998</v>
      </c>
      <c r="K20" s="47">
        <f t="shared" si="0"/>
        <v>2775</v>
      </c>
      <c r="L20" s="45">
        <v>15.02</v>
      </c>
      <c r="M20" s="47">
        <f t="shared" si="1"/>
        <v>2760</v>
      </c>
      <c r="N20" s="45">
        <v>15.03</v>
      </c>
      <c r="O20" s="47">
        <f t="shared" si="2"/>
        <v>2745</v>
      </c>
      <c r="P20" s="45">
        <v>15.04</v>
      </c>
      <c r="Q20" s="47">
        <f t="shared" si="3"/>
        <v>2730</v>
      </c>
      <c r="R20" s="45">
        <v>15.05</v>
      </c>
      <c r="S20" s="47">
        <f t="shared" si="4"/>
        <v>2715</v>
      </c>
      <c r="T20" s="45">
        <v>15.06</v>
      </c>
      <c r="U20" s="47">
        <f t="shared" si="5"/>
        <v>2700</v>
      </c>
      <c r="V20" s="45">
        <v>15.07</v>
      </c>
      <c r="W20" s="47">
        <f t="shared" si="6"/>
        <v>2685</v>
      </c>
      <c r="X20" s="45">
        <v>15.08</v>
      </c>
      <c r="Y20" s="47">
        <f t="shared" si="7"/>
        <v>2670</v>
      </c>
      <c r="Z20" s="45">
        <v>15.09</v>
      </c>
      <c r="AA20" s="48">
        <f t="shared" si="8"/>
        <v>2656</v>
      </c>
    </row>
    <row r="21" spans="1:27">
      <c r="A21" s="99">
        <v>16.899999999999999</v>
      </c>
      <c r="B21" s="99">
        <v>16</v>
      </c>
      <c r="C21" s="99">
        <v>15.7</v>
      </c>
      <c r="D21" s="99">
        <v>15.6</v>
      </c>
      <c r="E21" s="99">
        <v>16.5</v>
      </c>
      <c r="F21" s="99">
        <v>15.4</v>
      </c>
      <c r="G21" s="99">
        <v>15.4</v>
      </c>
      <c r="H21" s="99">
        <v>15.1</v>
      </c>
      <c r="I21" s="46">
        <f t="shared" si="9"/>
        <v>2641</v>
      </c>
      <c r="J21" s="45">
        <f t="shared" si="10"/>
        <v>15.109999999999998</v>
      </c>
      <c r="K21" s="47">
        <f t="shared" si="0"/>
        <v>2627</v>
      </c>
      <c r="L21" s="45">
        <v>15.12</v>
      </c>
      <c r="M21" s="47">
        <f t="shared" si="1"/>
        <v>2613</v>
      </c>
      <c r="N21" s="45">
        <v>15.13</v>
      </c>
      <c r="O21" s="47">
        <f t="shared" si="2"/>
        <v>2598</v>
      </c>
      <c r="P21" s="45">
        <v>15.14</v>
      </c>
      <c r="Q21" s="47">
        <f t="shared" si="3"/>
        <v>2584</v>
      </c>
      <c r="R21" s="45">
        <v>15.15</v>
      </c>
      <c r="S21" s="47">
        <f t="shared" si="4"/>
        <v>2570</v>
      </c>
      <c r="T21" s="45">
        <v>15.16</v>
      </c>
      <c r="U21" s="47">
        <f t="shared" si="5"/>
        <v>2556</v>
      </c>
      <c r="V21" s="45">
        <v>15.17</v>
      </c>
      <c r="W21" s="47">
        <f t="shared" si="6"/>
        <v>2542</v>
      </c>
      <c r="X21" s="45">
        <v>15.18</v>
      </c>
      <c r="Y21" s="47">
        <f t="shared" si="7"/>
        <v>2528</v>
      </c>
      <c r="Z21" s="45">
        <v>15.19</v>
      </c>
      <c r="AA21" s="48">
        <f t="shared" si="8"/>
        <v>2514</v>
      </c>
    </row>
    <row r="22" spans="1:27">
      <c r="A22" s="99">
        <v>17</v>
      </c>
      <c r="B22" s="99">
        <v>16.100000000000001</v>
      </c>
      <c r="C22" s="99">
        <v>15.8</v>
      </c>
      <c r="D22" s="99">
        <v>15.7</v>
      </c>
      <c r="E22" s="99">
        <v>16.600000000000001</v>
      </c>
      <c r="F22" s="99">
        <v>15.5</v>
      </c>
      <c r="G22" s="99">
        <v>15.5</v>
      </c>
      <c r="H22" s="99">
        <v>15.2</v>
      </c>
      <c r="I22" s="46">
        <f t="shared" si="9"/>
        <v>2500</v>
      </c>
      <c r="J22" s="45">
        <f t="shared" si="10"/>
        <v>15.209999999999997</v>
      </c>
      <c r="K22" s="47">
        <f t="shared" si="0"/>
        <v>2487</v>
      </c>
      <c r="L22" s="45">
        <f t="shared" ref="L22:L85" si="11">L21+0.1</f>
        <v>15.219999999999999</v>
      </c>
      <c r="M22" s="47">
        <f t="shared" si="1"/>
        <v>2473</v>
      </c>
      <c r="N22" s="45">
        <f t="shared" ref="N22:N85" si="12">N21+0.1</f>
        <v>15.23</v>
      </c>
      <c r="O22" s="47">
        <f t="shared" si="2"/>
        <v>2460</v>
      </c>
      <c r="P22" s="45">
        <f t="shared" ref="P22:P85" si="13">P21+0.1</f>
        <v>15.24</v>
      </c>
      <c r="Q22" s="47">
        <f t="shared" si="3"/>
        <v>2446</v>
      </c>
      <c r="R22" s="45">
        <f t="shared" ref="R22:R85" si="14">R21+0.1</f>
        <v>15.25</v>
      </c>
      <c r="S22" s="47">
        <f t="shared" si="4"/>
        <v>2433</v>
      </c>
      <c r="T22" s="45">
        <f t="shared" ref="T22:T85" si="15">T21+0.1</f>
        <v>15.26</v>
      </c>
      <c r="U22" s="47">
        <f t="shared" si="5"/>
        <v>2420</v>
      </c>
      <c r="V22" s="45">
        <f t="shared" ref="V22:V85" si="16">V21+0.1</f>
        <v>15.27</v>
      </c>
      <c r="W22" s="47">
        <f t="shared" si="6"/>
        <v>2407</v>
      </c>
      <c r="X22" s="45">
        <f t="shared" ref="X22:X85" si="17">X21+0.1</f>
        <v>15.28</v>
      </c>
      <c r="Y22" s="47">
        <f t="shared" si="7"/>
        <v>2393</v>
      </c>
      <c r="Z22" s="45">
        <f t="shared" ref="Z22:Z85" si="18">Z21+0.1</f>
        <v>15.29</v>
      </c>
      <c r="AA22" s="48">
        <f t="shared" si="8"/>
        <v>2380</v>
      </c>
    </row>
    <row r="23" spans="1:27">
      <c r="A23" s="99">
        <v>17.100000000000001</v>
      </c>
      <c r="B23" s="99">
        <v>16.2</v>
      </c>
      <c r="C23" s="99">
        <v>15.9</v>
      </c>
      <c r="D23" s="99">
        <v>15.8</v>
      </c>
      <c r="E23" s="99">
        <v>16.7</v>
      </c>
      <c r="F23" s="99">
        <v>15.6</v>
      </c>
      <c r="G23" s="99">
        <v>15.6</v>
      </c>
      <c r="H23" s="99">
        <v>15.3</v>
      </c>
      <c r="I23" s="46">
        <f t="shared" si="9"/>
        <v>2367</v>
      </c>
      <c r="J23" s="45">
        <f t="shared" si="10"/>
        <v>15.309999999999997</v>
      </c>
      <c r="K23" s="47">
        <f t="shared" si="0"/>
        <v>2354</v>
      </c>
      <c r="L23" s="45">
        <f t="shared" si="11"/>
        <v>15.319999999999999</v>
      </c>
      <c r="M23" s="47">
        <f t="shared" si="1"/>
        <v>2342</v>
      </c>
      <c r="N23" s="45">
        <f t="shared" si="12"/>
        <v>15.33</v>
      </c>
      <c r="O23" s="47">
        <f t="shared" si="2"/>
        <v>2329</v>
      </c>
      <c r="P23" s="45">
        <f t="shared" si="13"/>
        <v>15.34</v>
      </c>
      <c r="Q23" s="47">
        <f t="shared" si="3"/>
        <v>2316</v>
      </c>
      <c r="R23" s="45">
        <f t="shared" si="14"/>
        <v>15.35</v>
      </c>
      <c r="S23" s="47">
        <f t="shared" si="4"/>
        <v>2304</v>
      </c>
      <c r="T23" s="45">
        <f t="shared" si="15"/>
        <v>15.36</v>
      </c>
      <c r="U23" s="47">
        <f t="shared" si="5"/>
        <v>2291</v>
      </c>
      <c r="V23" s="45">
        <f t="shared" si="16"/>
        <v>15.37</v>
      </c>
      <c r="W23" s="47">
        <f t="shared" si="6"/>
        <v>2279</v>
      </c>
      <c r="X23" s="45">
        <f t="shared" si="17"/>
        <v>15.379999999999999</v>
      </c>
      <c r="Y23" s="47">
        <f t="shared" si="7"/>
        <v>2266</v>
      </c>
      <c r="Z23" s="45">
        <f t="shared" si="18"/>
        <v>15.389999999999999</v>
      </c>
      <c r="AA23" s="48">
        <f t="shared" si="8"/>
        <v>2254</v>
      </c>
    </row>
    <row r="24" spans="1:27">
      <c r="A24" s="99">
        <v>17.2</v>
      </c>
      <c r="B24" s="99">
        <v>16.3</v>
      </c>
      <c r="C24" s="99">
        <v>16</v>
      </c>
      <c r="D24" s="99">
        <v>15.9</v>
      </c>
      <c r="E24" s="99">
        <v>16.8</v>
      </c>
      <c r="F24" s="99">
        <v>15.7</v>
      </c>
      <c r="G24" s="99">
        <v>15.7</v>
      </c>
      <c r="H24" s="99">
        <v>15.4</v>
      </c>
      <c r="I24" s="46">
        <f t="shared" si="9"/>
        <v>2242</v>
      </c>
      <c r="J24" s="45">
        <f t="shared" si="10"/>
        <v>15.409999999999997</v>
      </c>
      <c r="K24" s="47">
        <f t="shared" si="0"/>
        <v>2229</v>
      </c>
      <c r="L24" s="45">
        <f t="shared" si="11"/>
        <v>15.419999999999998</v>
      </c>
      <c r="M24" s="47">
        <f t="shared" si="1"/>
        <v>2217</v>
      </c>
      <c r="N24" s="45">
        <f t="shared" si="12"/>
        <v>15.43</v>
      </c>
      <c r="O24" s="47">
        <f t="shared" si="2"/>
        <v>2205</v>
      </c>
      <c r="P24" s="45">
        <f t="shared" si="13"/>
        <v>15.44</v>
      </c>
      <c r="Q24" s="47">
        <f t="shared" si="3"/>
        <v>2193</v>
      </c>
      <c r="R24" s="45">
        <f t="shared" si="14"/>
        <v>15.45</v>
      </c>
      <c r="S24" s="47">
        <f t="shared" si="4"/>
        <v>2181</v>
      </c>
      <c r="T24" s="45">
        <f t="shared" si="15"/>
        <v>15.459999999999999</v>
      </c>
      <c r="U24" s="47">
        <f t="shared" si="5"/>
        <v>2169</v>
      </c>
      <c r="V24" s="45">
        <f t="shared" si="16"/>
        <v>15.469999999999999</v>
      </c>
      <c r="W24" s="47">
        <f t="shared" si="6"/>
        <v>2158</v>
      </c>
      <c r="X24" s="45">
        <f t="shared" si="17"/>
        <v>15.479999999999999</v>
      </c>
      <c r="Y24" s="47">
        <f t="shared" si="7"/>
        <v>2146</v>
      </c>
      <c r="Z24" s="45">
        <f t="shared" si="18"/>
        <v>15.489999999999998</v>
      </c>
      <c r="AA24" s="48">
        <f t="shared" si="8"/>
        <v>2134</v>
      </c>
    </row>
    <row r="25" spans="1:27">
      <c r="A25" s="99">
        <v>17.3</v>
      </c>
      <c r="B25" s="99">
        <v>16.399999999999999</v>
      </c>
      <c r="C25" s="99">
        <v>16.100000000000001</v>
      </c>
      <c r="D25" s="99">
        <v>16</v>
      </c>
      <c r="E25" s="99">
        <v>16.899999999999999</v>
      </c>
      <c r="F25" s="99">
        <v>15.8</v>
      </c>
      <c r="G25" s="99">
        <v>15.8</v>
      </c>
      <c r="H25" s="99">
        <v>15.5</v>
      </c>
      <c r="I25" s="46">
        <f t="shared" si="9"/>
        <v>2123</v>
      </c>
      <c r="J25" s="45">
        <f t="shared" si="10"/>
        <v>15.509999999999996</v>
      </c>
      <c r="K25" s="47">
        <f t="shared" si="0"/>
        <v>2111</v>
      </c>
      <c r="L25" s="45">
        <f t="shared" si="11"/>
        <v>15.519999999999998</v>
      </c>
      <c r="M25" s="47">
        <f t="shared" si="1"/>
        <v>2100</v>
      </c>
      <c r="N25" s="45">
        <f t="shared" si="12"/>
        <v>15.53</v>
      </c>
      <c r="O25" s="47">
        <f t="shared" si="2"/>
        <v>2088</v>
      </c>
      <c r="P25" s="45">
        <f t="shared" si="13"/>
        <v>15.54</v>
      </c>
      <c r="Q25" s="47">
        <f t="shared" si="3"/>
        <v>2077</v>
      </c>
      <c r="R25" s="45">
        <f t="shared" si="14"/>
        <v>15.549999999999999</v>
      </c>
      <c r="S25" s="47">
        <f t="shared" si="4"/>
        <v>2066</v>
      </c>
      <c r="T25" s="45">
        <f t="shared" si="15"/>
        <v>15.559999999999999</v>
      </c>
      <c r="U25" s="47">
        <f t="shared" si="5"/>
        <v>2054</v>
      </c>
      <c r="V25" s="45">
        <f t="shared" si="16"/>
        <v>15.569999999999999</v>
      </c>
      <c r="W25" s="47">
        <f t="shared" si="6"/>
        <v>2043</v>
      </c>
      <c r="X25" s="45">
        <f t="shared" si="17"/>
        <v>15.579999999999998</v>
      </c>
      <c r="Y25" s="47">
        <f t="shared" si="7"/>
        <v>2032</v>
      </c>
      <c r="Z25" s="45">
        <f t="shared" si="18"/>
        <v>15.589999999999998</v>
      </c>
      <c r="AA25" s="48">
        <f t="shared" si="8"/>
        <v>2021</v>
      </c>
    </row>
    <row r="26" spans="1:27">
      <c r="A26" s="99">
        <v>17.399999999999999</v>
      </c>
      <c r="B26" s="99">
        <v>16.5</v>
      </c>
      <c r="C26" s="99">
        <v>16.2</v>
      </c>
      <c r="D26" s="99">
        <v>16.100000000000001</v>
      </c>
      <c r="E26" s="99">
        <v>17</v>
      </c>
      <c r="F26" s="99">
        <v>15.9</v>
      </c>
      <c r="G26" s="99">
        <v>15.9</v>
      </c>
      <c r="H26" s="99">
        <v>15.6</v>
      </c>
      <c r="I26" s="46">
        <f t="shared" si="9"/>
        <v>2010</v>
      </c>
      <c r="J26" s="45">
        <f t="shared" si="10"/>
        <v>15.609999999999996</v>
      </c>
      <c r="K26" s="47">
        <f t="shared" si="0"/>
        <v>1999</v>
      </c>
      <c r="L26" s="45">
        <f t="shared" si="11"/>
        <v>15.619999999999997</v>
      </c>
      <c r="M26" s="47">
        <f t="shared" si="1"/>
        <v>1989</v>
      </c>
      <c r="N26" s="45">
        <f t="shared" si="12"/>
        <v>15.629999999999999</v>
      </c>
      <c r="O26" s="47">
        <f t="shared" si="2"/>
        <v>1978</v>
      </c>
      <c r="P26" s="45">
        <f t="shared" si="13"/>
        <v>15.639999999999999</v>
      </c>
      <c r="Q26" s="47">
        <f t="shared" si="3"/>
        <v>1967</v>
      </c>
      <c r="R26" s="45">
        <f t="shared" si="14"/>
        <v>15.649999999999999</v>
      </c>
      <c r="S26" s="47">
        <f t="shared" si="4"/>
        <v>1956</v>
      </c>
      <c r="T26" s="45">
        <f t="shared" si="15"/>
        <v>15.659999999999998</v>
      </c>
      <c r="U26" s="47">
        <f t="shared" si="5"/>
        <v>1946</v>
      </c>
      <c r="V26" s="45">
        <f t="shared" si="16"/>
        <v>15.669999999999998</v>
      </c>
      <c r="W26" s="47">
        <f t="shared" si="6"/>
        <v>1935</v>
      </c>
      <c r="X26" s="45">
        <f t="shared" si="17"/>
        <v>15.679999999999998</v>
      </c>
      <c r="Y26" s="47">
        <f t="shared" si="7"/>
        <v>1925</v>
      </c>
      <c r="Z26" s="45">
        <f t="shared" si="18"/>
        <v>15.689999999999998</v>
      </c>
      <c r="AA26" s="48">
        <f t="shared" si="8"/>
        <v>1914</v>
      </c>
    </row>
    <row r="27" spans="1:27">
      <c r="A27" s="99">
        <v>17.5</v>
      </c>
      <c r="B27" s="99">
        <v>16.600000000000001</v>
      </c>
      <c r="C27" s="99">
        <v>16.3</v>
      </c>
      <c r="D27" s="99">
        <v>16.2</v>
      </c>
      <c r="E27" s="99">
        <v>17.100000000000001</v>
      </c>
      <c r="F27" s="99">
        <v>16</v>
      </c>
      <c r="G27" s="99">
        <v>16</v>
      </c>
      <c r="H27" s="99">
        <v>15.7</v>
      </c>
      <c r="I27" s="46">
        <f t="shared" si="9"/>
        <v>1904</v>
      </c>
      <c r="J27" s="45">
        <f t="shared" si="10"/>
        <v>15.709999999999996</v>
      </c>
      <c r="K27" s="47">
        <f t="shared" si="0"/>
        <v>1894</v>
      </c>
      <c r="L27" s="45">
        <f t="shared" si="11"/>
        <v>15.719999999999997</v>
      </c>
      <c r="M27" s="47">
        <f t="shared" si="1"/>
        <v>1883</v>
      </c>
      <c r="N27" s="45">
        <f t="shared" si="12"/>
        <v>15.729999999999999</v>
      </c>
      <c r="O27" s="47">
        <f t="shared" si="2"/>
        <v>1873</v>
      </c>
      <c r="P27" s="45">
        <f t="shared" si="13"/>
        <v>15.739999999999998</v>
      </c>
      <c r="Q27" s="47">
        <f t="shared" si="3"/>
        <v>1863</v>
      </c>
      <c r="R27" s="45">
        <f t="shared" si="14"/>
        <v>15.749999999999998</v>
      </c>
      <c r="S27" s="47">
        <f t="shared" si="4"/>
        <v>1853</v>
      </c>
      <c r="T27" s="45">
        <f t="shared" si="15"/>
        <v>15.759999999999998</v>
      </c>
      <c r="U27" s="47">
        <f t="shared" si="5"/>
        <v>1843</v>
      </c>
      <c r="V27" s="45">
        <f t="shared" si="16"/>
        <v>15.769999999999998</v>
      </c>
      <c r="W27" s="47">
        <f t="shared" si="6"/>
        <v>1833</v>
      </c>
      <c r="X27" s="45">
        <f t="shared" si="17"/>
        <v>15.779999999999998</v>
      </c>
      <c r="Y27" s="47">
        <f t="shared" si="7"/>
        <v>1823</v>
      </c>
      <c r="Z27" s="45">
        <f t="shared" si="18"/>
        <v>15.789999999999997</v>
      </c>
      <c r="AA27" s="48">
        <f t="shared" si="8"/>
        <v>1813</v>
      </c>
    </row>
    <row r="28" spans="1:27">
      <c r="A28" s="99">
        <v>17.600000000000001</v>
      </c>
      <c r="B28" s="99">
        <v>16.7</v>
      </c>
      <c r="C28" s="99">
        <v>16.399999999999999</v>
      </c>
      <c r="D28" s="99">
        <v>16.3</v>
      </c>
      <c r="E28" s="99">
        <v>17.2</v>
      </c>
      <c r="F28" s="99">
        <v>16.100000000000001</v>
      </c>
      <c r="G28" s="99">
        <v>16.100000000000001</v>
      </c>
      <c r="H28" s="99">
        <v>15.8</v>
      </c>
      <c r="I28" s="46">
        <f t="shared" si="9"/>
        <v>1804</v>
      </c>
      <c r="J28" s="45">
        <f t="shared" si="10"/>
        <v>15.809999999999995</v>
      </c>
      <c r="K28" s="47">
        <f t="shared" si="0"/>
        <v>1794</v>
      </c>
      <c r="L28" s="45">
        <f t="shared" si="11"/>
        <v>15.819999999999997</v>
      </c>
      <c r="M28" s="47">
        <f t="shared" si="1"/>
        <v>1784</v>
      </c>
      <c r="N28" s="45">
        <f t="shared" si="12"/>
        <v>15.829999999999998</v>
      </c>
      <c r="O28" s="47">
        <f t="shared" si="2"/>
        <v>1775</v>
      </c>
      <c r="P28" s="45">
        <f t="shared" si="13"/>
        <v>15.839999999999998</v>
      </c>
      <c r="Q28" s="47">
        <f t="shared" si="3"/>
        <v>1765</v>
      </c>
      <c r="R28" s="45">
        <f t="shared" si="14"/>
        <v>15.849999999999998</v>
      </c>
      <c r="S28" s="47">
        <f t="shared" si="4"/>
        <v>1756</v>
      </c>
      <c r="T28" s="45">
        <f t="shared" si="15"/>
        <v>15.859999999999998</v>
      </c>
      <c r="U28" s="47">
        <f t="shared" si="5"/>
        <v>1746</v>
      </c>
      <c r="V28" s="45">
        <f t="shared" si="16"/>
        <v>15.869999999999997</v>
      </c>
      <c r="W28" s="47">
        <f t="shared" si="6"/>
        <v>1737</v>
      </c>
      <c r="X28" s="45">
        <f t="shared" si="17"/>
        <v>15.879999999999997</v>
      </c>
      <c r="Y28" s="47">
        <f t="shared" si="7"/>
        <v>1727</v>
      </c>
      <c r="Z28" s="45">
        <f t="shared" si="18"/>
        <v>15.889999999999997</v>
      </c>
      <c r="AA28" s="48">
        <f t="shared" si="8"/>
        <v>1718</v>
      </c>
    </row>
    <row r="29" spans="1:27">
      <c r="A29" s="99">
        <v>17.7</v>
      </c>
      <c r="B29" s="99">
        <v>16.8</v>
      </c>
      <c r="C29" s="99">
        <v>16.5</v>
      </c>
      <c r="D29" s="99">
        <v>16.399999999999999</v>
      </c>
      <c r="E29" s="99">
        <v>17.3</v>
      </c>
      <c r="F29" s="99">
        <v>16.2</v>
      </c>
      <c r="G29" s="99">
        <v>16.2</v>
      </c>
      <c r="H29" s="99">
        <v>15.9</v>
      </c>
      <c r="I29" s="46">
        <f t="shared" si="9"/>
        <v>1709</v>
      </c>
      <c r="J29" s="45">
        <f t="shared" si="10"/>
        <v>15.909999999999995</v>
      </c>
      <c r="K29" s="47">
        <f t="shared" si="0"/>
        <v>1700</v>
      </c>
      <c r="L29" s="45">
        <f t="shared" si="11"/>
        <v>15.919999999999996</v>
      </c>
      <c r="M29" s="47">
        <f t="shared" si="1"/>
        <v>1690</v>
      </c>
      <c r="N29" s="45">
        <f t="shared" si="12"/>
        <v>15.929999999999998</v>
      </c>
      <c r="O29" s="47">
        <f t="shared" si="2"/>
        <v>1681</v>
      </c>
      <c r="P29" s="45">
        <f t="shared" si="13"/>
        <v>15.939999999999998</v>
      </c>
      <c r="Q29" s="47">
        <f t="shared" si="3"/>
        <v>1672</v>
      </c>
      <c r="R29" s="45">
        <f t="shared" si="14"/>
        <v>15.949999999999998</v>
      </c>
      <c r="S29" s="47">
        <f t="shared" si="4"/>
        <v>1663</v>
      </c>
      <c r="T29" s="45">
        <f t="shared" si="15"/>
        <v>15.959999999999997</v>
      </c>
      <c r="U29" s="47">
        <f t="shared" si="5"/>
        <v>1654</v>
      </c>
      <c r="V29" s="45">
        <f t="shared" si="16"/>
        <v>15.969999999999997</v>
      </c>
      <c r="W29" s="47">
        <f t="shared" si="6"/>
        <v>1645</v>
      </c>
      <c r="X29" s="45">
        <f t="shared" si="17"/>
        <v>15.979999999999997</v>
      </c>
      <c r="Y29" s="47">
        <f t="shared" si="7"/>
        <v>1637</v>
      </c>
      <c r="Z29" s="45">
        <f t="shared" si="18"/>
        <v>15.989999999999997</v>
      </c>
      <c r="AA29" s="48">
        <f t="shared" si="8"/>
        <v>1628</v>
      </c>
    </row>
    <row r="30" spans="1:27">
      <c r="A30" s="99">
        <v>17.8</v>
      </c>
      <c r="B30" s="99">
        <v>16.899999999999999</v>
      </c>
      <c r="C30" s="99">
        <v>16.600000000000001</v>
      </c>
      <c r="D30" s="99">
        <v>16.5</v>
      </c>
      <c r="E30" s="99">
        <v>17.399999999999999</v>
      </c>
      <c r="F30" s="99">
        <v>16.3</v>
      </c>
      <c r="G30" s="99">
        <v>16.3</v>
      </c>
      <c r="H30" s="99">
        <v>16</v>
      </c>
      <c r="I30" s="46">
        <f t="shared" si="9"/>
        <v>1619</v>
      </c>
      <c r="J30" s="45">
        <f t="shared" si="10"/>
        <v>16.009999999999994</v>
      </c>
      <c r="K30" s="47">
        <f t="shared" si="0"/>
        <v>1610</v>
      </c>
      <c r="L30" s="45">
        <f t="shared" si="11"/>
        <v>16.019999999999996</v>
      </c>
      <c r="M30" s="47">
        <f t="shared" si="1"/>
        <v>1602</v>
      </c>
      <c r="N30" s="45">
        <f t="shared" si="12"/>
        <v>16.029999999999998</v>
      </c>
      <c r="O30" s="47">
        <f t="shared" si="2"/>
        <v>1593</v>
      </c>
      <c r="P30" s="45">
        <f t="shared" si="13"/>
        <v>16.04</v>
      </c>
      <c r="Q30" s="47">
        <f t="shared" si="3"/>
        <v>1585</v>
      </c>
      <c r="R30" s="45">
        <f t="shared" si="14"/>
        <v>16.049999999999997</v>
      </c>
      <c r="S30" s="47">
        <f t="shared" si="4"/>
        <v>1576</v>
      </c>
      <c r="T30" s="45">
        <f t="shared" si="15"/>
        <v>16.059999999999999</v>
      </c>
      <c r="U30" s="47">
        <f t="shared" si="5"/>
        <v>1568</v>
      </c>
      <c r="V30" s="45">
        <f t="shared" si="16"/>
        <v>16.069999999999997</v>
      </c>
      <c r="W30" s="47">
        <f t="shared" si="6"/>
        <v>1559</v>
      </c>
      <c r="X30" s="45">
        <f t="shared" si="17"/>
        <v>16.079999999999998</v>
      </c>
      <c r="Y30" s="47">
        <f t="shared" si="7"/>
        <v>1551</v>
      </c>
      <c r="Z30" s="45">
        <f t="shared" si="18"/>
        <v>16.089999999999996</v>
      </c>
      <c r="AA30" s="48">
        <f t="shared" si="8"/>
        <v>1543</v>
      </c>
    </row>
    <row r="31" spans="1:27">
      <c r="A31" s="99">
        <v>17.899999999999999</v>
      </c>
      <c r="B31" s="99">
        <v>17</v>
      </c>
      <c r="C31" s="99">
        <v>16.7</v>
      </c>
      <c r="D31" s="99">
        <v>16.600000000000001</v>
      </c>
      <c r="E31" s="99">
        <v>17.5</v>
      </c>
      <c r="F31" s="99">
        <v>16.399999999999999</v>
      </c>
      <c r="G31" s="99">
        <v>16.399999999999999</v>
      </c>
      <c r="H31" s="99">
        <v>16.100000000000001</v>
      </c>
      <c r="I31" s="46">
        <f t="shared" si="9"/>
        <v>1534</v>
      </c>
      <c r="J31" s="45">
        <f t="shared" si="10"/>
        <v>16.109999999999996</v>
      </c>
      <c r="K31" s="47">
        <f t="shared" si="0"/>
        <v>1526</v>
      </c>
      <c r="L31" s="45">
        <f t="shared" si="11"/>
        <v>16.119999999999997</v>
      </c>
      <c r="M31" s="47">
        <f t="shared" si="1"/>
        <v>1518</v>
      </c>
      <c r="N31" s="45">
        <f t="shared" si="12"/>
        <v>16.13</v>
      </c>
      <c r="O31" s="47">
        <f t="shared" si="2"/>
        <v>1510</v>
      </c>
      <c r="P31" s="45">
        <f t="shared" si="13"/>
        <v>16.14</v>
      </c>
      <c r="Q31" s="47">
        <f t="shared" si="3"/>
        <v>1502</v>
      </c>
      <c r="R31" s="45">
        <f t="shared" si="14"/>
        <v>16.149999999999999</v>
      </c>
      <c r="S31" s="47">
        <f t="shared" si="4"/>
        <v>1494</v>
      </c>
      <c r="T31" s="45">
        <f t="shared" si="15"/>
        <v>16.16</v>
      </c>
      <c r="U31" s="47">
        <f t="shared" si="5"/>
        <v>1486</v>
      </c>
      <c r="V31" s="45">
        <f t="shared" si="16"/>
        <v>16.169999999999998</v>
      </c>
      <c r="W31" s="47">
        <f t="shared" si="6"/>
        <v>1478</v>
      </c>
      <c r="X31" s="45">
        <f t="shared" si="17"/>
        <v>16.18</v>
      </c>
      <c r="Y31" s="47">
        <f t="shared" si="7"/>
        <v>1470</v>
      </c>
      <c r="Z31" s="45">
        <f t="shared" si="18"/>
        <v>16.189999999999998</v>
      </c>
      <c r="AA31" s="48">
        <f t="shared" si="8"/>
        <v>1462</v>
      </c>
    </row>
    <row r="32" spans="1:27">
      <c r="A32" s="99">
        <v>18</v>
      </c>
      <c r="B32" s="99">
        <v>17.100000000000001</v>
      </c>
      <c r="C32" s="99">
        <v>16.8</v>
      </c>
      <c r="D32" s="99">
        <v>16.7</v>
      </c>
      <c r="E32" s="99">
        <v>17.600000000000001</v>
      </c>
      <c r="F32" s="99">
        <v>16.5</v>
      </c>
      <c r="G32" s="99">
        <v>16.5</v>
      </c>
      <c r="H32" s="99">
        <v>16.2</v>
      </c>
      <c r="I32" s="46">
        <f t="shared" si="9"/>
        <v>1454</v>
      </c>
      <c r="J32" s="45">
        <f t="shared" si="10"/>
        <v>16.209999999999997</v>
      </c>
      <c r="K32" s="47">
        <f t="shared" si="0"/>
        <v>1447</v>
      </c>
      <c r="L32" s="45">
        <f t="shared" si="11"/>
        <v>16.22</v>
      </c>
      <c r="M32" s="47">
        <f t="shared" si="1"/>
        <v>1439</v>
      </c>
      <c r="N32" s="45">
        <f t="shared" si="12"/>
        <v>16.23</v>
      </c>
      <c r="O32" s="47">
        <f t="shared" si="2"/>
        <v>1431</v>
      </c>
      <c r="P32" s="45">
        <f t="shared" si="13"/>
        <v>16.240000000000002</v>
      </c>
      <c r="Q32" s="47">
        <f t="shared" si="3"/>
        <v>1424</v>
      </c>
      <c r="R32" s="45">
        <f t="shared" si="14"/>
        <v>16.25</v>
      </c>
      <c r="S32" s="47">
        <f t="shared" si="4"/>
        <v>1416</v>
      </c>
      <c r="T32" s="45">
        <f t="shared" si="15"/>
        <v>16.260000000000002</v>
      </c>
      <c r="U32" s="47">
        <f t="shared" si="5"/>
        <v>1408</v>
      </c>
      <c r="V32" s="45">
        <f t="shared" si="16"/>
        <v>16.27</v>
      </c>
      <c r="W32" s="47">
        <f t="shared" si="6"/>
        <v>1401</v>
      </c>
      <c r="X32" s="45">
        <f t="shared" si="17"/>
        <v>16.28</v>
      </c>
      <c r="Y32" s="47">
        <f t="shared" si="7"/>
        <v>1393</v>
      </c>
      <c r="Z32" s="45">
        <f t="shared" si="18"/>
        <v>16.29</v>
      </c>
      <c r="AA32" s="48">
        <f t="shared" si="8"/>
        <v>1386</v>
      </c>
    </row>
    <row r="33" spans="1:27">
      <c r="A33" s="99">
        <v>18.100000000000001</v>
      </c>
      <c r="B33" s="99">
        <v>17.2</v>
      </c>
      <c r="C33" s="99">
        <v>16.899999999999999</v>
      </c>
      <c r="D33" s="99">
        <v>16.8</v>
      </c>
      <c r="E33" s="99">
        <v>17.7</v>
      </c>
      <c r="F33" s="99">
        <v>16.600000000000001</v>
      </c>
      <c r="G33" s="99">
        <v>16.600000000000001</v>
      </c>
      <c r="H33" s="99">
        <v>16.3</v>
      </c>
      <c r="I33" s="46">
        <f t="shared" si="9"/>
        <v>1379</v>
      </c>
      <c r="J33" s="45">
        <f t="shared" si="10"/>
        <v>16.309999999999999</v>
      </c>
      <c r="K33" s="47">
        <f t="shared" si="0"/>
        <v>1371</v>
      </c>
      <c r="L33" s="45">
        <f t="shared" si="11"/>
        <v>16.32</v>
      </c>
      <c r="M33" s="47">
        <f t="shared" si="1"/>
        <v>1364</v>
      </c>
      <c r="N33" s="45">
        <f t="shared" si="12"/>
        <v>16.330000000000002</v>
      </c>
      <c r="O33" s="47">
        <f t="shared" si="2"/>
        <v>1357</v>
      </c>
      <c r="P33" s="45">
        <f t="shared" si="13"/>
        <v>16.340000000000003</v>
      </c>
      <c r="Q33" s="47">
        <f t="shared" si="3"/>
        <v>1350</v>
      </c>
      <c r="R33" s="45">
        <f t="shared" si="14"/>
        <v>16.350000000000001</v>
      </c>
      <c r="S33" s="47">
        <f t="shared" si="4"/>
        <v>1342</v>
      </c>
      <c r="T33" s="45">
        <f t="shared" si="15"/>
        <v>16.360000000000003</v>
      </c>
      <c r="U33" s="47">
        <f t="shared" si="5"/>
        <v>1335</v>
      </c>
      <c r="V33" s="45">
        <f t="shared" si="16"/>
        <v>16.37</v>
      </c>
      <c r="W33" s="47">
        <f t="shared" si="6"/>
        <v>1328</v>
      </c>
      <c r="X33" s="45">
        <f t="shared" si="17"/>
        <v>16.380000000000003</v>
      </c>
      <c r="Y33" s="47">
        <f t="shared" si="7"/>
        <v>1321</v>
      </c>
      <c r="Z33" s="45">
        <f t="shared" si="18"/>
        <v>16.39</v>
      </c>
      <c r="AA33" s="48">
        <f t="shared" si="8"/>
        <v>1314</v>
      </c>
    </row>
    <row r="34" spans="1:27">
      <c r="A34" s="99">
        <v>18.2</v>
      </c>
      <c r="B34" s="99">
        <v>17.3</v>
      </c>
      <c r="C34" s="99">
        <v>17</v>
      </c>
      <c r="D34" s="99">
        <v>16.899999999999999</v>
      </c>
      <c r="E34" s="99">
        <v>17.8</v>
      </c>
      <c r="F34" s="99">
        <v>16.7</v>
      </c>
      <c r="G34" s="99">
        <v>16.7</v>
      </c>
      <c r="H34" s="99">
        <v>16.399999999999999</v>
      </c>
      <c r="I34" s="46">
        <f t="shared" si="9"/>
        <v>1307</v>
      </c>
      <c r="J34" s="45">
        <f t="shared" si="10"/>
        <v>16.41</v>
      </c>
      <c r="K34" s="47">
        <f t="shared" si="0"/>
        <v>1300</v>
      </c>
      <c r="L34" s="45">
        <f t="shared" si="11"/>
        <v>16.420000000000002</v>
      </c>
      <c r="M34" s="47">
        <f t="shared" si="1"/>
        <v>1293</v>
      </c>
      <c r="N34" s="45">
        <f t="shared" si="12"/>
        <v>16.430000000000003</v>
      </c>
      <c r="O34" s="47">
        <f t="shared" si="2"/>
        <v>1286</v>
      </c>
      <c r="P34" s="45">
        <f t="shared" si="13"/>
        <v>16.440000000000005</v>
      </c>
      <c r="Q34" s="47">
        <f t="shared" si="3"/>
        <v>1280</v>
      </c>
      <c r="R34" s="45">
        <f t="shared" si="14"/>
        <v>16.450000000000003</v>
      </c>
      <c r="S34" s="47">
        <f t="shared" si="4"/>
        <v>1273</v>
      </c>
      <c r="T34" s="45">
        <f t="shared" si="15"/>
        <v>16.460000000000004</v>
      </c>
      <c r="U34" s="47">
        <f t="shared" si="5"/>
        <v>1266</v>
      </c>
      <c r="V34" s="45">
        <f t="shared" si="16"/>
        <v>16.470000000000002</v>
      </c>
      <c r="W34" s="47">
        <f t="shared" si="6"/>
        <v>1259</v>
      </c>
      <c r="X34" s="45">
        <f t="shared" si="17"/>
        <v>16.480000000000004</v>
      </c>
      <c r="Y34" s="47">
        <f t="shared" si="7"/>
        <v>1253</v>
      </c>
      <c r="Z34" s="45">
        <f t="shared" si="18"/>
        <v>16.490000000000002</v>
      </c>
      <c r="AA34" s="48">
        <f t="shared" si="8"/>
        <v>1246</v>
      </c>
    </row>
    <row r="35" spans="1:27">
      <c r="A35" s="99">
        <v>18.3</v>
      </c>
      <c r="B35" s="99">
        <v>17.399999999999999</v>
      </c>
      <c r="C35" s="99">
        <v>17.100000000000001</v>
      </c>
      <c r="D35" s="99">
        <v>17</v>
      </c>
      <c r="E35" s="99">
        <v>17.899999999999999</v>
      </c>
      <c r="F35" s="99">
        <v>16.8</v>
      </c>
      <c r="G35" s="99">
        <v>16.8</v>
      </c>
      <c r="H35" s="99">
        <v>16.5</v>
      </c>
      <c r="I35" s="46">
        <f t="shared" si="9"/>
        <v>1239</v>
      </c>
      <c r="J35" s="45">
        <f t="shared" si="10"/>
        <v>16.510000000000002</v>
      </c>
      <c r="K35" s="47">
        <f t="shared" si="0"/>
        <v>1233</v>
      </c>
      <c r="L35" s="45">
        <f t="shared" si="11"/>
        <v>16.520000000000003</v>
      </c>
      <c r="M35" s="47">
        <f t="shared" si="1"/>
        <v>1226</v>
      </c>
      <c r="N35" s="45">
        <f t="shared" si="12"/>
        <v>16.530000000000005</v>
      </c>
      <c r="O35" s="47">
        <f t="shared" si="2"/>
        <v>1220</v>
      </c>
      <c r="P35" s="45">
        <f t="shared" si="13"/>
        <v>16.540000000000006</v>
      </c>
      <c r="Q35" s="47">
        <f t="shared" si="3"/>
        <v>1213</v>
      </c>
      <c r="R35" s="45">
        <f t="shared" si="14"/>
        <v>16.550000000000004</v>
      </c>
      <c r="S35" s="47">
        <f t="shared" si="4"/>
        <v>1207</v>
      </c>
      <c r="T35" s="45">
        <f t="shared" si="15"/>
        <v>16.560000000000006</v>
      </c>
      <c r="U35" s="47">
        <f t="shared" si="5"/>
        <v>1201</v>
      </c>
      <c r="V35" s="45">
        <f t="shared" si="16"/>
        <v>16.570000000000004</v>
      </c>
      <c r="W35" s="47">
        <f t="shared" si="6"/>
        <v>1194</v>
      </c>
      <c r="X35" s="45">
        <f t="shared" si="17"/>
        <v>16.580000000000005</v>
      </c>
      <c r="Y35" s="47">
        <f t="shared" si="7"/>
        <v>1188</v>
      </c>
      <c r="Z35" s="45">
        <f t="shared" si="18"/>
        <v>16.590000000000003</v>
      </c>
      <c r="AA35" s="48">
        <f t="shared" si="8"/>
        <v>1182</v>
      </c>
    </row>
    <row r="36" spans="1:27">
      <c r="A36" s="99">
        <v>18.399999999999999</v>
      </c>
      <c r="B36" s="99">
        <v>17.5</v>
      </c>
      <c r="C36" s="99">
        <v>17.2</v>
      </c>
      <c r="D36" s="99">
        <v>17.100000000000001</v>
      </c>
      <c r="E36" s="99">
        <v>18</v>
      </c>
      <c r="F36" s="99">
        <v>16.899999999999999</v>
      </c>
      <c r="G36" s="99">
        <v>16.899999999999999</v>
      </c>
      <c r="H36" s="99">
        <v>16.600000000000001</v>
      </c>
      <c r="I36" s="46">
        <f t="shared" si="9"/>
        <v>1176</v>
      </c>
      <c r="J36" s="45">
        <f t="shared" si="10"/>
        <v>16.610000000000003</v>
      </c>
      <c r="K36" s="47">
        <f t="shared" si="0"/>
        <v>1169</v>
      </c>
      <c r="L36" s="45">
        <f t="shared" si="11"/>
        <v>16.620000000000005</v>
      </c>
      <c r="M36" s="47">
        <f t="shared" si="1"/>
        <v>1163</v>
      </c>
      <c r="N36" s="45">
        <f t="shared" si="12"/>
        <v>16.630000000000006</v>
      </c>
      <c r="O36" s="47">
        <f t="shared" si="2"/>
        <v>1157</v>
      </c>
      <c r="P36" s="45">
        <f t="shared" si="13"/>
        <v>16.640000000000008</v>
      </c>
      <c r="Q36" s="47">
        <f t="shared" si="3"/>
        <v>1151</v>
      </c>
      <c r="R36" s="45">
        <f t="shared" si="14"/>
        <v>16.650000000000006</v>
      </c>
      <c r="S36" s="47">
        <f t="shared" si="4"/>
        <v>1145</v>
      </c>
      <c r="T36" s="45">
        <f t="shared" si="15"/>
        <v>16.660000000000007</v>
      </c>
      <c r="U36" s="47">
        <f t="shared" si="5"/>
        <v>1139</v>
      </c>
      <c r="V36" s="45">
        <f t="shared" si="16"/>
        <v>16.670000000000005</v>
      </c>
      <c r="W36" s="47">
        <f t="shared" si="6"/>
        <v>1133</v>
      </c>
      <c r="X36" s="45">
        <f t="shared" si="17"/>
        <v>16.680000000000007</v>
      </c>
      <c r="Y36" s="47">
        <f t="shared" si="7"/>
        <v>1127</v>
      </c>
      <c r="Z36" s="45">
        <f t="shared" si="18"/>
        <v>16.690000000000005</v>
      </c>
      <c r="AA36" s="48">
        <f t="shared" si="8"/>
        <v>1121</v>
      </c>
    </row>
    <row r="37" spans="1:27">
      <c r="A37" s="99">
        <v>18.5</v>
      </c>
      <c r="B37" s="99">
        <v>17.600000000000001</v>
      </c>
      <c r="C37" s="99">
        <v>17.3</v>
      </c>
      <c r="D37" s="99">
        <v>17.2</v>
      </c>
      <c r="E37" s="99">
        <v>18.100000000000001</v>
      </c>
      <c r="F37" s="99">
        <v>17</v>
      </c>
      <c r="G37" s="99">
        <v>17</v>
      </c>
      <c r="H37" s="99">
        <v>16.7</v>
      </c>
      <c r="I37" s="46">
        <f t="shared" si="9"/>
        <v>1115</v>
      </c>
      <c r="J37" s="45">
        <f t="shared" si="10"/>
        <v>16.710000000000004</v>
      </c>
      <c r="K37" s="47">
        <f t="shared" si="0"/>
        <v>1109</v>
      </c>
      <c r="L37" s="45">
        <f t="shared" si="11"/>
        <v>16.720000000000006</v>
      </c>
      <c r="M37" s="47">
        <f t="shared" si="1"/>
        <v>1104</v>
      </c>
      <c r="N37" s="45">
        <f t="shared" si="12"/>
        <v>16.730000000000008</v>
      </c>
      <c r="O37" s="47">
        <f t="shared" si="2"/>
        <v>1098</v>
      </c>
      <c r="P37" s="45">
        <f t="shared" si="13"/>
        <v>16.740000000000009</v>
      </c>
      <c r="Q37" s="47">
        <f t="shared" si="3"/>
        <v>1092</v>
      </c>
      <c r="R37" s="45">
        <f t="shared" si="14"/>
        <v>16.750000000000007</v>
      </c>
      <c r="S37" s="47">
        <f t="shared" si="4"/>
        <v>1086</v>
      </c>
      <c r="T37" s="45">
        <f t="shared" si="15"/>
        <v>16.760000000000009</v>
      </c>
      <c r="U37" s="47">
        <f t="shared" si="5"/>
        <v>1081</v>
      </c>
      <c r="V37" s="45">
        <f t="shared" si="16"/>
        <v>16.770000000000007</v>
      </c>
      <c r="W37" s="47">
        <f t="shared" si="6"/>
        <v>1075</v>
      </c>
      <c r="X37" s="45">
        <f t="shared" si="17"/>
        <v>16.780000000000008</v>
      </c>
      <c r="Y37" s="47">
        <f t="shared" si="7"/>
        <v>1069</v>
      </c>
      <c r="Z37" s="45">
        <f t="shared" si="18"/>
        <v>16.790000000000006</v>
      </c>
      <c r="AA37" s="48">
        <f t="shared" si="8"/>
        <v>1064</v>
      </c>
    </row>
    <row r="38" spans="1:27">
      <c r="A38" s="99">
        <v>18.600000000000001</v>
      </c>
      <c r="B38" s="99">
        <v>17.7</v>
      </c>
      <c r="C38" s="99">
        <v>17.399999999999999</v>
      </c>
      <c r="D38" s="99">
        <v>17.3</v>
      </c>
      <c r="E38" s="99">
        <v>18.2</v>
      </c>
      <c r="F38" s="99">
        <v>17.100000000000001</v>
      </c>
      <c r="G38" s="99">
        <v>17.100000000000001</v>
      </c>
      <c r="H38" s="99">
        <v>16.8</v>
      </c>
      <c r="I38" s="46">
        <f t="shared" si="9"/>
        <v>1058</v>
      </c>
      <c r="J38" s="45">
        <f t="shared" si="10"/>
        <v>16.810000000000006</v>
      </c>
      <c r="K38" s="47">
        <f t="shared" si="0"/>
        <v>1053</v>
      </c>
      <c r="L38" s="45">
        <f t="shared" si="11"/>
        <v>16.820000000000007</v>
      </c>
      <c r="M38" s="47">
        <f t="shared" si="1"/>
        <v>1047</v>
      </c>
      <c r="N38" s="45">
        <f t="shared" si="12"/>
        <v>16.830000000000009</v>
      </c>
      <c r="O38" s="47">
        <f t="shared" si="2"/>
        <v>1042</v>
      </c>
      <c r="P38" s="45">
        <f t="shared" si="13"/>
        <v>16.840000000000011</v>
      </c>
      <c r="Q38" s="47">
        <f t="shared" si="3"/>
        <v>1036</v>
      </c>
      <c r="R38" s="45">
        <f t="shared" si="14"/>
        <v>16.850000000000009</v>
      </c>
      <c r="S38" s="47">
        <f t="shared" si="4"/>
        <v>1031</v>
      </c>
      <c r="T38" s="45">
        <f t="shared" si="15"/>
        <v>16.86000000000001</v>
      </c>
      <c r="U38" s="47">
        <f t="shared" si="5"/>
        <v>1025</v>
      </c>
      <c r="V38" s="45">
        <f t="shared" si="16"/>
        <v>16.870000000000008</v>
      </c>
      <c r="W38" s="47">
        <f t="shared" si="6"/>
        <v>1020</v>
      </c>
      <c r="X38" s="45">
        <f t="shared" si="17"/>
        <v>16.88000000000001</v>
      </c>
      <c r="Y38" s="47">
        <f t="shared" si="7"/>
        <v>1015</v>
      </c>
      <c r="Z38" s="45">
        <f t="shared" si="18"/>
        <v>16.890000000000008</v>
      </c>
      <c r="AA38" s="48">
        <f t="shared" si="8"/>
        <v>1009</v>
      </c>
    </row>
    <row r="39" spans="1:27">
      <c r="A39" s="99">
        <v>18.7</v>
      </c>
      <c r="B39" s="99">
        <v>17.8</v>
      </c>
      <c r="C39" s="99">
        <v>17.5</v>
      </c>
      <c r="D39" s="99">
        <v>17.399999999999999</v>
      </c>
      <c r="E39" s="99">
        <v>18.3</v>
      </c>
      <c r="F39" s="99">
        <v>17.2</v>
      </c>
      <c r="G39" s="99">
        <v>17.2</v>
      </c>
      <c r="H39" s="99">
        <v>16.899999999999999</v>
      </c>
      <c r="I39" s="46">
        <f t="shared" si="9"/>
        <v>1004</v>
      </c>
      <c r="J39" s="45">
        <f t="shared" si="10"/>
        <v>16.910000000000007</v>
      </c>
      <c r="K39" s="47">
        <f t="shared" si="0"/>
        <v>999</v>
      </c>
      <c r="L39" s="45">
        <f t="shared" si="11"/>
        <v>16.920000000000009</v>
      </c>
      <c r="M39" s="47">
        <f t="shared" si="1"/>
        <v>994</v>
      </c>
      <c r="N39" s="45">
        <f t="shared" si="12"/>
        <v>16.93000000000001</v>
      </c>
      <c r="O39" s="47">
        <f t="shared" si="2"/>
        <v>989</v>
      </c>
      <c r="P39" s="45">
        <f t="shared" si="13"/>
        <v>16.940000000000012</v>
      </c>
      <c r="Q39" s="47">
        <f t="shared" si="3"/>
        <v>983</v>
      </c>
      <c r="R39" s="45">
        <f t="shared" si="14"/>
        <v>16.95000000000001</v>
      </c>
      <c r="S39" s="47">
        <f t="shared" si="4"/>
        <v>978</v>
      </c>
      <c r="T39" s="45">
        <f t="shared" si="15"/>
        <v>16.960000000000012</v>
      </c>
      <c r="U39" s="47">
        <f t="shared" si="5"/>
        <v>973</v>
      </c>
      <c r="V39" s="45">
        <f t="shared" si="16"/>
        <v>16.97000000000001</v>
      </c>
      <c r="W39" s="47">
        <f t="shared" si="6"/>
        <v>968</v>
      </c>
      <c r="X39" s="45">
        <f t="shared" si="17"/>
        <v>16.980000000000011</v>
      </c>
      <c r="Y39" s="47">
        <f t="shared" si="7"/>
        <v>963</v>
      </c>
      <c r="Z39" s="45">
        <f t="shared" si="18"/>
        <v>16.990000000000009</v>
      </c>
      <c r="AA39" s="48">
        <f t="shared" si="8"/>
        <v>958</v>
      </c>
    </row>
    <row r="40" spans="1:27">
      <c r="A40" s="99">
        <v>18.8</v>
      </c>
      <c r="B40" s="99">
        <v>17.899999999999999</v>
      </c>
      <c r="C40" s="99">
        <v>17.600000000000001</v>
      </c>
      <c r="D40" s="99">
        <v>17.5</v>
      </c>
      <c r="E40" s="99">
        <v>18.399999999999999</v>
      </c>
      <c r="F40" s="99">
        <v>17.3</v>
      </c>
      <c r="G40" s="99">
        <v>17.3</v>
      </c>
      <c r="H40" s="99">
        <v>17</v>
      </c>
      <c r="I40" s="46">
        <f t="shared" si="9"/>
        <v>953</v>
      </c>
      <c r="J40" s="45">
        <f t="shared" si="10"/>
        <v>17.010000000000009</v>
      </c>
      <c r="K40" s="47">
        <f t="shared" si="0"/>
        <v>948</v>
      </c>
      <c r="L40" s="45">
        <f t="shared" si="11"/>
        <v>17.02000000000001</v>
      </c>
      <c r="M40" s="47">
        <f t="shared" si="1"/>
        <v>943</v>
      </c>
      <c r="N40" s="45">
        <f t="shared" si="12"/>
        <v>17.030000000000012</v>
      </c>
      <c r="O40" s="47">
        <f t="shared" si="2"/>
        <v>938</v>
      </c>
      <c r="P40" s="45">
        <f t="shared" si="13"/>
        <v>17.040000000000013</v>
      </c>
      <c r="Q40" s="47">
        <f t="shared" si="3"/>
        <v>934</v>
      </c>
      <c r="R40" s="45">
        <f t="shared" si="14"/>
        <v>17.050000000000011</v>
      </c>
      <c r="S40" s="47">
        <f t="shared" si="4"/>
        <v>929</v>
      </c>
      <c r="T40" s="45">
        <f t="shared" si="15"/>
        <v>17.060000000000013</v>
      </c>
      <c r="U40" s="47">
        <f t="shared" si="5"/>
        <v>924</v>
      </c>
      <c r="V40" s="45">
        <f t="shared" si="16"/>
        <v>17.070000000000011</v>
      </c>
      <c r="W40" s="47">
        <f t="shared" si="6"/>
        <v>919</v>
      </c>
      <c r="X40" s="45">
        <f t="shared" si="17"/>
        <v>17.080000000000013</v>
      </c>
      <c r="Y40" s="47">
        <f t="shared" si="7"/>
        <v>914</v>
      </c>
      <c r="Z40" s="45">
        <f t="shared" si="18"/>
        <v>17.090000000000011</v>
      </c>
      <c r="AA40" s="48">
        <f t="shared" si="8"/>
        <v>910</v>
      </c>
    </row>
    <row r="41" spans="1:27">
      <c r="A41" s="99">
        <v>18.899999999999999</v>
      </c>
      <c r="B41" s="99">
        <v>18</v>
      </c>
      <c r="C41" s="99">
        <v>17.7</v>
      </c>
      <c r="D41" s="99">
        <v>17.600000000000001</v>
      </c>
      <c r="E41" s="99">
        <v>18.5</v>
      </c>
      <c r="F41" s="99">
        <v>17.399999999999999</v>
      </c>
      <c r="G41" s="99">
        <v>17.399999999999999</v>
      </c>
      <c r="H41" s="99">
        <v>17.100000000000001</v>
      </c>
      <c r="I41" s="46">
        <f t="shared" si="9"/>
        <v>905</v>
      </c>
      <c r="J41" s="45">
        <f t="shared" si="10"/>
        <v>17.11000000000001</v>
      </c>
      <c r="K41" s="47">
        <f t="shared" si="0"/>
        <v>900</v>
      </c>
      <c r="L41" s="45">
        <f t="shared" si="11"/>
        <v>17.120000000000012</v>
      </c>
      <c r="M41" s="47">
        <f t="shared" si="1"/>
        <v>896</v>
      </c>
      <c r="N41" s="45">
        <f t="shared" si="12"/>
        <v>17.130000000000013</v>
      </c>
      <c r="O41" s="47">
        <f t="shared" si="2"/>
        <v>891</v>
      </c>
      <c r="P41" s="45">
        <f t="shared" si="13"/>
        <v>17.140000000000015</v>
      </c>
      <c r="Q41" s="47">
        <f t="shared" si="3"/>
        <v>887</v>
      </c>
      <c r="R41" s="45">
        <f t="shared" si="14"/>
        <v>17.150000000000013</v>
      </c>
      <c r="S41" s="47">
        <f t="shared" si="4"/>
        <v>882</v>
      </c>
      <c r="T41" s="45">
        <f t="shared" si="15"/>
        <v>17.160000000000014</v>
      </c>
      <c r="U41" s="47">
        <f t="shared" si="5"/>
        <v>877</v>
      </c>
      <c r="V41" s="45">
        <f t="shared" si="16"/>
        <v>17.170000000000012</v>
      </c>
      <c r="W41" s="47">
        <f t="shared" si="6"/>
        <v>873</v>
      </c>
      <c r="X41" s="45">
        <f t="shared" si="17"/>
        <v>17.180000000000014</v>
      </c>
      <c r="Y41" s="47">
        <f t="shared" si="7"/>
        <v>868</v>
      </c>
      <c r="Z41" s="45">
        <f t="shared" si="18"/>
        <v>17.190000000000012</v>
      </c>
      <c r="AA41" s="48">
        <f t="shared" si="8"/>
        <v>864</v>
      </c>
    </row>
    <row r="42" spans="1:27">
      <c r="A42" s="99">
        <v>19</v>
      </c>
      <c r="B42" s="99">
        <v>18.100000000000001</v>
      </c>
      <c r="C42" s="99">
        <v>17.8</v>
      </c>
      <c r="D42" s="99">
        <v>17.7</v>
      </c>
      <c r="E42" s="99">
        <v>18.600000000000001</v>
      </c>
      <c r="F42" s="99">
        <v>17.5</v>
      </c>
      <c r="G42" s="99">
        <v>17.5</v>
      </c>
      <c r="H42" s="99">
        <v>17.2</v>
      </c>
      <c r="I42" s="46">
        <f t="shared" si="9"/>
        <v>860</v>
      </c>
      <c r="J42" s="45">
        <f t="shared" si="10"/>
        <v>17.210000000000012</v>
      </c>
      <c r="K42" s="47">
        <f t="shared" si="0"/>
        <v>855</v>
      </c>
      <c r="L42" s="45">
        <f t="shared" si="11"/>
        <v>17.220000000000013</v>
      </c>
      <c r="M42" s="47">
        <f t="shared" si="1"/>
        <v>851</v>
      </c>
      <c r="N42" s="45">
        <f t="shared" si="12"/>
        <v>17.230000000000015</v>
      </c>
      <c r="O42" s="47">
        <f t="shared" si="2"/>
        <v>846</v>
      </c>
      <c r="P42" s="45">
        <f t="shared" si="13"/>
        <v>17.240000000000016</v>
      </c>
      <c r="Q42" s="47">
        <f t="shared" si="3"/>
        <v>842</v>
      </c>
      <c r="R42" s="45">
        <f t="shared" si="14"/>
        <v>17.250000000000014</v>
      </c>
      <c r="S42" s="47">
        <f t="shared" si="4"/>
        <v>838</v>
      </c>
      <c r="T42" s="45">
        <f t="shared" si="15"/>
        <v>17.260000000000016</v>
      </c>
      <c r="U42" s="47">
        <f t="shared" si="5"/>
        <v>833</v>
      </c>
      <c r="V42" s="45">
        <f t="shared" si="16"/>
        <v>17.270000000000014</v>
      </c>
      <c r="W42" s="47">
        <f t="shared" si="6"/>
        <v>829</v>
      </c>
      <c r="X42" s="45">
        <f t="shared" si="17"/>
        <v>17.280000000000015</v>
      </c>
      <c r="Y42" s="47">
        <f t="shared" si="7"/>
        <v>825</v>
      </c>
      <c r="Z42" s="45">
        <f t="shared" si="18"/>
        <v>17.290000000000013</v>
      </c>
      <c r="AA42" s="48">
        <f t="shared" si="8"/>
        <v>821</v>
      </c>
    </row>
    <row r="43" spans="1:27">
      <c r="A43" s="99">
        <v>19.100000000000001</v>
      </c>
      <c r="B43" s="99">
        <v>18.2</v>
      </c>
      <c r="C43" s="99">
        <v>17.899999999999999</v>
      </c>
      <c r="D43" s="99">
        <v>17.8</v>
      </c>
      <c r="E43" s="99">
        <v>18.7</v>
      </c>
      <c r="F43" s="99">
        <v>17.600000000000001</v>
      </c>
      <c r="G43" s="99">
        <v>17.600000000000001</v>
      </c>
      <c r="H43" s="99">
        <v>17.3</v>
      </c>
      <c r="I43" s="46">
        <f t="shared" si="9"/>
        <v>817</v>
      </c>
      <c r="J43" s="45">
        <f t="shared" si="10"/>
        <v>17.310000000000013</v>
      </c>
      <c r="K43" s="47">
        <f t="shared" si="0"/>
        <v>812</v>
      </c>
      <c r="L43" s="45">
        <f t="shared" si="11"/>
        <v>17.320000000000014</v>
      </c>
      <c r="M43" s="47">
        <f t="shared" si="1"/>
        <v>808</v>
      </c>
      <c r="N43" s="45">
        <f t="shared" si="12"/>
        <v>17.330000000000016</v>
      </c>
      <c r="O43" s="47">
        <f t="shared" si="2"/>
        <v>804</v>
      </c>
      <c r="P43" s="45">
        <f t="shared" si="13"/>
        <v>17.340000000000018</v>
      </c>
      <c r="Q43" s="47">
        <f t="shared" si="3"/>
        <v>800</v>
      </c>
      <c r="R43" s="45">
        <f t="shared" si="14"/>
        <v>17.350000000000016</v>
      </c>
      <c r="S43" s="47">
        <f t="shared" si="4"/>
        <v>796</v>
      </c>
      <c r="T43" s="45">
        <f t="shared" si="15"/>
        <v>17.360000000000017</v>
      </c>
      <c r="U43" s="47">
        <f t="shared" si="5"/>
        <v>792</v>
      </c>
      <c r="V43" s="45">
        <f t="shared" si="16"/>
        <v>17.370000000000015</v>
      </c>
      <c r="W43" s="47">
        <f t="shared" si="6"/>
        <v>788</v>
      </c>
      <c r="X43" s="45">
        <f t="shared" si="17"/>
        <v>17.380000000000017</v>
      </c>
      <c r="Y43" s="47">
        <f t="shared" si="7"/>
        <v>784</v>
      </c>
      <c r="Z43" s="45">
        <f t="shared" si="18"/>
        <v>17.390000000000015</v>
      </c>
      <c r="AA43" s="48">
        <f t="shared" si="8"/>
        <v>780</v>
      </c>
    </row>
    <row r="44" spans="1:27">
      <c r="A44" s="99">
        <v>19.2</v>
      </c>
      <c r="B44" s="99">
        <v>18.3</v>
      </c>
      <c r="C44" s="99">
        <v>18</v>
      </c>
      <c r="D44" s="99">
        <v>17.899999999999999</v>
      </c>
      <c r="E44" s="99">
        <v>18.8</v>
      </c>
      <c r="F44" s="99">
        <v>17.7</v>
      </c>
      <c r="G44" s="99">
        <v>17.7</v>
      </c>
      <c r="H44" s="99">
        <v>17.399999999999999</v>
      </c>
      <c r="I44" s="46">
        <f t="shared" si="9"/>
        <v>776</v>
      </c>
      <c r="J44" s="45">
        <f t="shared" si="10"/>
        <v>17.410000000000014</v>
      </c>
      <c r="K44" s="47">
        <f t="shared" si="0"/>
        <v>772</v>
      </c>
      <c r="L44" s="45">
        <f t="shared" si="11"/>
        <v>17.420000000000016</v>
      </c>
      <c r="M44" s="47">
        <f t="shared" si="1"/>
        <v>768</v>
      </c>
      <c r="N44" s="45">
        <f t="shared" si="12"/>
        <v>17.430000000000017</v>
      </c>
      <c r="O44" s="47">
        <f t="shared" si="2"/>
        <v>764</v>
      </c>
      <c r="P44" s="45">
        <f t="shared" si="13"/>
        <v>17.440000000000019</v>
      </c>
      <c r="Q44" s="47">
        <f t="shared" si="3"/>
        <v>760</v>
      </c>
      <c r="R44" s="45">
        <f t="shared" si="14"/>
        <v>17.450000000000017</v>
      </c>
      <c r="S44" s="47">
        <f t="shared" si="4"/>
        <v>756</v>
      </c>
      <c r="T44" s="45">
        <f t="shared" si="15"/>
        <v>17.460000000000019</v>
      </c>
      <c r="U44" s="47">
        <f t="shared" si="5"/>
        <v>753</v>
      </c>
      <c r="V44" s="45">
        <f t="shared" si="16"/>
        <v>17.470000000000017</v>
      </c>
      <c r="W44" s="47">
        <f t="shared" si="6"/>
        <v>749</v>
      </c>
      <c r="X44" s="45">
        <f t="shared" si="17"/>
        <v>17.480000000000018</v>
      </c>
      <c r="Y44" s="47">
        <f t="shared" si="7"/>
        <v>745</v>
      </c>
      <c r="Z44" s="45">
        <f t="shared" si="18"/>
        <v>17.490000000000016</v>
      </c>
      <c r="AA44" s="48">
        <f t="shared" si="8"/>
        <v>741</v>
      </c>
    </row>
    <row r="45" spans="1:27">
      <c r="A45" s="99">
        <v>19.3</v>
      </c>
      <c r="B45" s="99">
        <v>18.399999999999999</v>
      </c>
      <c r="C45" s="99">
        <v>18.100000000000001</v>
      </c>
      <c r="D45" s="99">
        <v>18</v>
      </c>
      <c r="E45" s="99">
        <v>18.899999999999999</v>
      </c>
      <c r="F45" s="99">
        <v>17.8</v>
      </c>
      <c r="G45" s="99">
        <v>17.8</v>
      </c>
      <c r="H45" s="99">
        <v>17.5</v>
      </c>
      <c r="I45" s="46">
        <f t="shared" si="9"/>
        <v>737</v>
      </c>
      <c r="J45" s="45">
        <f t="shared" si="10"/>
        <v>17.510000000000016</v>
      </c>
      <c r="K45" s="47">
        <f t="shared" si="0"/>
        <v>734</v>
      </c>
      <c r="L45" s="45">
        <f t="shared" si="11"/>
        <v>17.520000000000017</v>
      </c>
      <c r="M45" s="47">
        <f t="shared" si="1"/>
        <v>730</v>
      </c>
      <c r="N45" s="45">
        <f t="shared" si="12"/>
        <v>17.530000000000019</v>
      </c>
      <c r="O45" s="47">
        <f t="shared" si="2"/>
        <v>726</v>
      </c>
      <c r="P45" s="45">
        <f t="shared" si="13"/>
        <v>17.54000000000002</v>
      </c>
      <c r="Q45" s="47">
        <f t="shared" si="3"/>
        <v>723</v>
      </c>
      <c r="R45" s="45">
        <f t="shared" si="14"/>
        <v>17.550000000000018</v>
      </c>
      <c r="S45" s="47">
        <f t="shared" si="4"/>
        <v>719</v>
      </c>
      <c r="T45" s="45">
        <f t="shared" si="15"/>
        <v>17.56000000000002</v>
      </c>
      <c r="U45" s="47">
        <f t="shared" si="5"/>
        <v>715</v>
      </c>
      <c r="V45" s="45">
        <f t="shared" si="16"/>
        <v>17.570000000000018</v>
      </c>
      <c r="W45" s="47">
        <f t="shared" si="6"/>
        <v>712</v>
      </c>
      <c r="X45" s="45">
        <f t="shared" si="17"/>
        <v>17.58000000000002</v>
      </c>
      <c r="Y45" s="47">
        <f t="shared" si="7"/>
        <v>708</v>
      </c>
      <c r="Z45" s="45">
        <f t="shared" si="18"/>
        <v>17.590000000000018</v>
      </c>
      <c r="AA45" s="48">
        <f t="shared" si="8"/>
        <v>705</v>
      </c>
    </row>
    <row r="46" spans="1:27">
      <c r="A46" s="99">
        <v>19.399999999999999</v>
      </c>
      <c r="B46" s="99">
        <v>18.5</v>
      </c>
      <c r="C46" s="99">
        <v>18.2</v>
      </c>
      <c r="D46" s="99">
        <v>18.100000000000001</v>
      </c>
      <c r="E46" s="99">
        <v>19</v>
      </c>
      <c r="F46" s="99">
        <v>17.899999999999999</v>
      </c>
      <c r="G46" s="99">
        <v>17.899999999999999</v>
      </c>
      <c r="H46" s="99">
        <v>17.600000000000001</v>
      </c>
      <c r="I46" s="46">
        <f t="shared" si="9"/>
        <v>701</v>
      </c>
      <c r="J46" s="45">
        <f t="shared" si="10"/>
        <v>17.610000000000017</v>
      </c>
      <c r="K46" s="47">
        <f t="shared" si="0"/>
        <v>698</v>
      </c>
      <c r="L46" s="45">
        <f t="shared" si="11"/>
        <v>17.620000000000019</v>
      </c>
      <c r="M46" s="47">
        <f t="shared" si="1"/>
        <v>694</v>
      </c>
      <c r="N46" s="45">
        <f t="shared" si="12"/>
        <v>17.63000000000002</v>
      </c>
      <c r="O46" s="47">
        <f t="shared" si="2"/>
        <v>691</v>
      </c>
      <c r="P46" s="45">
        <f t="shared" si="13"/>
        <v>17.640000000000022</v>
      </c>
      <c r="Q46" s="47">
        <f t="shared" si="3"/>
        <v>687</v>
      </c>
      <c r="R46" s="45">
        <f t="shared" si="14"/>
        <v>17.65000000000002</v>
      </c>
      <c r="S46" s="47">
        <f t="shared" si="4"/>
        <v>684</v>
      </c>
      <c r="T46" s="45">
        <f t="shared" si="15"/>
        <v>17.660000000000021</v>
      </c>
      <c r="U46" s="47">
        <f t="shared" si="5"/>
        <v>680</v>
      </c>
      <c r="V46" s="45">
        <f t="shared" si="16"/>
        <v>17.670000000000019</v>
      </c>
      <c r="W46" s="47">
        <f t="shared" si="6"/>
        <v>677</v>
      </c>
      <c r="X46" s="45">
        <f t="shared" si="17"/>
        <v>17.680000000000021</v>
      </c>
      <c r="Y46" s="47">
        <f t="shared" si="7"/>
        <v>673</v>
      </c>
      <c r="Z46" s="45">
        <f t="shared" si="18"/>
        <v>17.690000000000019</v>
      </c>
      <c r="AA46" s="48">
        <f t="shared" si="8"/>
        <v>670</v>
      </c>
    </row>
    <row r="47" spans="1:27">
      <c r="A47" s="99">
        <v>19.5</v>
      </c>
      <c r="B47" s="99">
        <v>18.600000000000001</v>
      </c>
      <c r="C47" s="99">
        <v>18.3</v>
      </c>
      <c r="D47" s="99">
        <v>18.2</v>
      </c>
      <c r="E47" s="99">
        <v>19.100000000000001</v>
      </c>
      <c r="F47" s="99">
        <v>18</v>
      </c>
      <c r="G47" s="99">
        <v>18</v>
      </c>
      <c r="H47" s="99">
        <v>17.7</v>
      </c>
      <c r="I47" s="46">
        <f t="shared" si="9"/>
        <v>667</v>
      </c>
      <c r="J47" s="45">
        <f t="shared" si="10"/>
        <v>17.710000000000019</v>
      </c>
      <c r="K47" s="47">
        <f t="shared" si="0"/>
        <v>663</v>
      </c>
      <c r="L47" s="45">
        <f t="shared" si="11"/>
        <v>17.72000000000002</v>
      </c>
      <c r="M47" s="47">
        <f t="shared" si="1"/>
        <v>660</v>
      </c>
      <c r="N47" s="45">
        <f t="shared" si="12"/>
        <v>17.730000000000022</v>
      </c>
      <c r="O47" s="47">
        <f t="shared" si="2"/>
        <v>657</v>
      </c>
      <c r="P47" s="45">
        <f t="shared" si="13"/>
        <v>17.740000000000023</v>
      </c>
      <c r="Q47" s="47">
        <f t="shared" si="3"/>
        <v>654</v>
      </c>
      <c r="R47" s="45">
        <f t="shared" si="14"/>
        <v>17.750000000000021</v>
      </c>
      <c r="S47" s="47">
        <f t="shared" si="4"/>
        <v>650</v>
      </c>
      <c r="T47" s="45">
        <f t="shared" si="15"/>
        <v>17.760000000000023</v>
      </c>
      <c r="U47" s="47">
        <f t="shared" si="5"/>
        <v>647</v>
      </c>
      <c r="V47" s="45">
        <f t="shared" si="16"/>
        <v>17.770000000000021</v>
      </c>
      <c r="W47" s="47">
        <f t="shared" si="6"/>
        <v>644</v>
      </c>
      <c r="X47" s="45">
        <f t="shared" si="17"/>
        <v>17.780000000000022</v>
      </c>
      <c r="Y47" s="47">
        <f t="shared" si="7"/>
        <v>641</v>
      </c>
      <c r="Z47" s="45">
        <f t="shared" si="18"/>
        <v>17.79000000000002</v>
      </c>
      <c r="AA47" s="48">
        <f t="shared" si="8"/>
        <v>637</v>
      </c>
    </row>
    <row r="48" spans="1:27">
      <c r="A48" s="99">
        <v>19.600000000000001</v>
      </c>
      <c r="B48" s="99">
        <v>18.7</v>
      </c>
      <c r="C48" s="99">
        <v>18.399999999999999</v>
      </c>
      <c r="D48" s="99">
        <v>18.3</v>
      </c>
      <c r="E48" s="99">
        <v>19.2</v>
      </c>
      <c r="F48" s="99">
        <v>18.100000000000001</v>
      </c>
      <c r="G48" s="99">
        <v>18.100000000000001</v>
      </c>
      <c r="H48" s="99">
        <v>17.8</v>
      </c>
      <c r="I48" s="46">
        <f t="shared" si="9"/>
        <v>634</v>
      </c>
      <c r="J48" s="45">
        <f t="shared" si="10"/>
        <v>17.81000000000002</v>
      </c>
      <c r="K48" s="47">
        <f t="shared" si="0"/>
        <v>631</v>
      </c>
      <c r="L48" s="45">
        <f t="shared" si="11"/>
        <v>17.820000000000022</v>
      </c>
      <c r="M48" s="47">
        <f t="shared" si="1"/>
        <v>628</v>
      </c>
      <c r="N48" s="45">
        <f t="shared" si="12"/>
        <v>17.830000000000023</v>
      </c>
      <c r="O48" s="47">
        <f t="shared" si="2"/>
        <v>625</v>
      </c>
      <c r="P48" s="45">
        <f t="shared" si="13"/>
        <v>17.840000000000025</v>
      </c>
      <c r="Q48" s="47">
        <f t="shared" si="3"/>
        <v>622</v>
      </c>
      <c r="R48" s="45">
        <f t="shared" si="14"/>
        <v>17.850000000000023</v>
      </c>
      <c r="S48" s="47">
        <f t="shared" si="4"/>
        <v>619</v>
      </c>
      <c r="T48" s="45">
        <f t="shared" si="15"/>
        <v>17.860000000000024</v>
      </c>
      <c r="U48" s="47">
        <f t="shared" si="5"/>
        <v>616</v>
      </c>
      <c r="V48" s="45">
        <f t="shared" si="16"/>
        <v>17.870000000000022</v>
      </c>
      <c r="W48" s="47">
        <f t="shared" si="6"/>
        <v>613</v>
      </c>
      <c r="X48" s="45">
        <f t="shared" si="17"/>
        <v>17.880000000000024</v>
      </c>
      <c r="Y48" s="47">
        <f t="shared" si="7"/>
        <v>610</v>
      </c>
      <c r="Z48" s="45">
        <f t="shared" si="18"/>
        <v>17.890000000000022</v>
      </c>
      <c r="AA48" s="48">
        <f t="shared" si="8"/>
        <v>607</v>
      </c>
    </row>
    <row r="49" spans="1:27">
      <c r="A49" s="99">
        <v>19.7</v>
      </c>
      <c r="B49" s="99">
        <v>18.8</v>
      </c>
      <c r="C49" s="99">
        <v>18.5</v>
      </c>
      <c r="D49" s="99">
        <v>18.399999999999999</v>
      </c>
      <c r="E49" s="99">
        <v>19.3</v>
      </c>
      <c r="F49" s="99">
        <v>18.2</v>
      </c>
      <c r="G49" s="99">
        <v>18.2</v>
      </c>
      <c r="H49" s="99">
        <v>17.899999999999999</v>
      </c>
      <c r="I49" s="46">
        <f t="shared" si="9"/>
        <v>604</v>
      </c>
      <c r="J49" s="45">
        <f t="shared" si="10"/>
        <v>17.910000000000021</v>
      </c>
      <c r="K49" s="47">
        <f t="shared" si="0"/>
        <v>601</v>
      </c>
      <c r="L49" s="45">
        <f t="shared" si="11"/>
        <v>17.920000000000023</v>
      </c>
      <c r="M49" s="47">
        <f t="shared" si="1"/>
        <v>598</v>
      </c>
      <c r="N49" s="45">
        <f t="shared" si="12"/>
        <v>17.930000000000025</v>
      </c>
      <c r="O49" s="47">
        <f t="shared" si="2"/>
        <v>595</v>
      </c>
      <c r="P49" s="45">
        <f t="shared" si="13"/>
        <v>17.940000000000026</v>
      </c>
      <c r="Q49" s="47">
        <f t="shared" si="3"/>
        <v>592</v>
      </c>
      <c r="R49" s="45">
        <f t="shared" si="14"/>
        <v>17.950000000000024</v>
      </c>
      <c r="S49" s="47">
        <f t="shared" si="4"/>
        <v>589</v>
      </c>
      <c r="T49" s="45">
        <f t="shared" si="15"/>
        <v>17.960000000000026</v>
      </c>
      <c r="U49" s="47">
        <f t="shared" si="5"/>
        <v>586</v>
      </c>
      <c r="V49" s="45">
        <f t="shared" si="16"/>
        <v>17.970000000000024</v>
      </c>
      <c r="W49" s="47">
        <f t="shared" si="6"/>
        <v>583</v>
      </c>
      <c r="X49" s="45">
        <f t="shared" si="17"/>
        <v>17.980000000000025</v>
      </c>
      <c r="Y49" s="47">
        <f t="shared" si="7"/>
        <v>580</v>
      </c>
      <c r="Z49" s="45">
        <f t="shared" si="18"/>
        <v>17.990000000000023</v>
      </c>
      <c r="AA49" s="48">
        <f t="shared" si="8"/>
        <v>578</v>
      </c>
    </row>
    <row r="50" spans="1:27">
      <c r="A50" s="99">
        <v>19.8</v>
      </c>
      <c r="B50" s="99">
        <v>18.899999999999999</v>
      </c>
      <c r="C50" s="99">
        <v>18.600000000000001</v>
      </c>
      <c r="D50" s="99">
        <v>18.5</v>
      </c>
      <c r="E50" s="99">
        <v>19.399999999999999</v>
      </c>
      <c r="F50" s="99">
        <v>18.3</v>
      </c>
      <c r="G50" s="99">
        <v>18.3</v>
      </c>
      <c r="H50" s="99">
        <v>18</v>
      </c>
      <c r="I50" s="46">
        <f t="shared" si="9"/>
        <v>575</v>
      </c>
      <c r="J50" s="45">
        <f t="shared" si="10"/>
        <v>18.010000000000023</v>
      </c>
      <c r="K50" s="47">
        <f t="shared" si="0"/>
        <v>572</v>
      </c>
      <c r="L50" s="45">
        <f t="shared" si="11"/>
        <v>18.020000000000024</v>
      </c>
      <c r="M50" s="47">
        <f t="shared" si="1"/>
        <v>569</v>
      </c>
      <c r="N50" s="45">
        <f t="shared" si="12"/>
        <v>18.030000000000026</v>
      </c>
      <c r="O50" s="47">
        <f t="shared" si="2"/>
        <v>566</v>
      </c>
      <c r="P50" s="45">
        <f t="shared" si="13"/>
        <v>18.040000000000028</v>
      </c>
      <c r="Q50" s="47">
        <f t="shared" si="3"/>
        <v>564</v>
      </c>
      <c r="R50" s="45">
        <f t="shared" si="14"/>
        <v>18.050000000000026</v>
      </c>
      <c r="S50" s="47">
        <f t="shared" si="4"/>
        <v>561</v>
      </c>
      <c r="T50" s="45">
        <f t="shared" si="15"/>
        <v>18.060000000000027</v>
      </c>
      <c r="U50" s="47">
        <f t="shared" si="5"/>
        <v>558</v>
      </c>
      <c r="V50" s="45">
        <f t="shared" si="16"/>
        <v>18.070000000000025</v>
      </c>
      <c r="W50" s="47">
        <f t="shared" si="6"/>
        <v>555</v>
      </c>
      <c r="X50" s="45">
        <f t="shared" si="17"/>
        <v>18.080000000000027</v>
      </c>
      <c r="Y50" s="47">
        <f t="shared" si="7"/>
        <v>553</v>
      </c>
      <c r="Z50" s="45">
        <f t="shared" si="18"/>
        <v>18.090000000000025</v>
      </c>
      <c r="AA50" s="48">
        <f t="shared" si="8"/>
        <v>550</v>
      </c>
    </row>
    <row r="51" spans="1:27">
      <c r="A51" s="99">
        <v>19.899999999999999</v>
      </c>
      <c r="B51" s="99">
        <v>19</v>
      </c>
      <c r="C51" s="99">
        <v>18.7</v>
      </c>
      <c r="D51" s="99">
        <v>18.600000000000001</v>
      </c>
      <c r="E51" s="99">
        <v>19.5</v>
      </c>
      <c r="F51" s="99">
        <v>18.399999999999999</v>
      </c>
      <c r="G51" s="99">
        <v>18.399999999999999</v>
      </c>
      <c r="H51" s="99">
        <v>18.100000000000001</v>
      </c>
      <c r="I51" s="46">
        <f t="shared" si="9"/>
        <v>547</v>
      </c>
      <c r="J51" s="45">
        <f t="shared" si="10"/>
        <v>18.110000000000024</v>
      </c>
      <c r="K51" s="47">
        <f t="shared" si="0"/>
        <v>545</v>
      </c>
      <c r="L51" s="45">
        <f t="shared" si="11"/>
        <v>18.120000000000026</v>
      </c>
      <c r="M51" s="47">
        <f t="shared" si="1"/>
        <v>542</v>
      </c>
      <c r="N51" s="45">
        <f t="shared" si="12"/>
        <v>18.130000000000027</v>
      </c>
      <c r="O51" s="47">
        <f t="shared" si="2"/>
        <v>539</v>
      </c>
      <c r="P51" s="45">
        <f t="shared" si="13"/>
        <v>18.140000000000029</v>
      </c>
      <c r="Q51" s="47">
        <f t="shared" si="3"/>
        <v>537</v>
      </c>
      <c r="R51" s="45">
        <f t="shared" si="14"/>
        <v>18.150000000000027</v>
      </c>
      <c r="S51" s="47">
        <f t="shared" si="4"/>
        <v>534</v>
      </c>
      <c r="T51" s="45">
        <f t="shared" si="15"/>
        <v>18.160000000000029</v>
      </c>
      <c r="U51" s="47">
        <f t="shared" si="5"/>
        <v>532</v>
      </c>
      <c r="V51" s="45">
        <f t="shared" si="16"/>
        <v>18.170000000000027</v>
      </c>
      <c r="W51" s="47">
        <f t="shared" si="6"/>
        <v>529</v>
      </c>
      <c r="X51" s="45">
        <f t="shared" si="17"/>
        <v>18.180000000000028</v>
      </c>
      <c r="Y51" s="47">
        <f t="shared" si="7"/>
        <v>526</v>
      </c>
      <c r="Z51" s="45">
        <f t="shared" si="18"/>
        <v>18.190000000000026</v>
      </c>
      <c r="AA51" s="48">
        <f t="shared" si="8"/>
        <v>524</v>
      </c>
    </row>
    <row r="52" spans="1:27">
      <c r="A52" s="99">
        <v>20</v>
      </c>
      <c r="B52" s="99">
        <v>19.100000000000001</v>
      </c>
      <c r="C52" s="99">
        <v>18.8</v>
      </c>
      <c r="D52" s="99">
        <v>18.7</v>
      </c>
      <c r="E52" s="99">
        <v>19.600000000000001</v>
      </c>
      <c r="F52" s="99">
        <v>18.5</v>
      </c>
      <c r="G52" s="99">
        <v>18.5</v>
      </c>
      <c r="H52" s="99">
        <v>18.2</v>
      </c>
      <c r="I52" s="46">
        <f t="shared" si="9"/>
        <v>521</v>
      </c>
      <c r="J52" s="45">
        <f t="shared" si="10"/>
        <v>18.210000000000026</v>
      </c>
      <c r="K52" s="47">
        <f t="shared" si="0"/>
        <v>519</v>
      </c>
      <c r="L52" s="45">
        <f t="shared" si="11"/>
        <v>18.220000000000027</v>
      </c>
      <c r="M52" s="47">
        <f t="shared" si="1"/>
        <v>516</v>
      </c>
      <c r="N52" s="45">
        <f t="shared" si="12"/>
        <v>18.230000000000029</v>
      </c>
      <c r="O52" s="47">
        <f t="shared" si="2"/>
        <v>514</v>
      </c>
      <c r="P52" s="45">
        <f t="shared" si="13"/>
        <v>18.24000000000003</v>
      </c>
      <c r="Q52" s="47">
        <f t="shared" si="3"/>
        <v>511</v>
      </c>
      <c r="R52" s="45">
        <f t="shared" si="14"/>
        <v>18.250000000000028</v>
      </c>
      <c r="S52" s="47">
        <f t="shared" si="4"/>
        <v>509</v>
      </c>
      <c r="T52" s="45">
        <f t="shared" si="15"/>
        <v>18.26000000000003</v>
      </c>
      <c r="U52" s="47">
        <f t="shared" si="5"/>
        <v>507</v>
      </c>
      <c r="V52" s="45">
        <f t="shared" si="16"/>
        <v>18.270000000000028</v>
      </c>
      <c r="W52" s="47">
        <f t="shared" si="6"/>
        <v>504</v>
      </c>
      <c r="X52" s="45">
        <f t="shared" si="17"/>
        <v>18.28000000000003</v>
      </c>
      <c r="Y52" s="47">
        <f t="shared" si="7"/>
        <v>502</v>
      </c>
      <c r="Z52" s="45">
        <f t="shared" si="18"/>
        <v>18.290000000000028</v>
      </c>
      <c r="AA52" s="48">
        <f t="shared" si="8"/>
        <v>499</v>
      </c>
    </row>
    <row r="53" spans="1:27">
      <c r="A53" s="99">
        <v>20.100000000000001</v>
      </c>
      <c r="B53" s="99">
        <v>19.2</v>
      </c>
      <c r="C53" s="99">
        <v>18.899999999999999</v>
      </c>
      <c r="D53" s="99">
        <v>18.8</v>
      </c>
      <c r="E53" s="99">
        <v>19.7</v>
      </c>
      <c r="F53" s="99">
        <v>18.600000000000001</v>
      </c>
      <c r="G53" s="99">
        <v>18.600000000000001</v>
      </c>
      <c r="H53" s="99">
        <v>18.3</v>
      </c>
      <c r="I53" s="46">
        <f t="shared" si="9"/>
        <v>497</v>
      </c>
      <c r="J53" s="45">
        <f t="shared" si="10"/>
        <v>18.310000000000027</v>
      </c>
      <c r="K53" s="47">
        <f t="shared" si="0"/>
        <v>495</v>
      </c>
      <c r="L53" s="45">
        <f t="shared" si="11"/>
        <v>18.320000000000029</v>
      </c>
      <c r="M53" s="47">
        <f t="shared" si="1"/>
        <v>492</v>
      </c>
      <c r="N53" s="45">
        <f t="shared" si="12"/>
        <v>18.33000000000003</v>
      </c>
      <c r="O53" s="47">
        <f t="shared" si="2"/>
        <v>490</v>
      </c>
      <c r="P53" s="45">
        <f t="shared" si="13"/>
        <v>18.340000000000032</v>
      </c>
      <c r="Q53" s="47">
        <f t="shared" si="3"/>
        <v>488</v>
      </c>
      <c r="R53" s="45">
        <f t="shared" si="14"/>
        <v>18.35000000000003</v>
      </c>
      <c r="S53" s="47">
        <f t="shared" si="4"/>
        <v>485</v>
      </c>
      <c r="T53" s="45">
        <f t="shared" si="15"/>
        <v>18.360000000000031</v>
      </c>
      <c r="U53" s="47">
        <f t="shared" si="5"/>
        <v>483</v>
      </c>
      <c r="V53" s="45">
        <f t="shared" si="16"/>
        <v>18.370000000000029</v>
      </c>
      <c r="W53" s="47">
        <f t="shared" si="6"/>
        <v>481</v>
      </c>
      <c r="X53" s="45">
        <f t="shared" si="17"/>
        <v>18.380000000000031</v>
      </c>
      <c r="Y53" s="47">
        <f t="shared" si="7"/>
        <v>478</v>
      </c>
      <c r="Z53" s="45">
        <f t="shared" si="18"/>
        <v>18.390000000000029</v>
      </c>
      <c r="AA53" s="48">
        <f t="shared" si="8"/>
        <v>476</v>
      </c>
    </row>
    <row r="54" spans="1:27">
      <c r="A54" s="99">
        <v>20.2</v>
      </c>
      <c r="B54" s="99">
        <v>19.3</v>
      </c>
      <c r="C54" s="99">
        <v>19</v>
      </c>
      <c r="D54" s="99">
        <v>18.899999999999999</v>
      </c>
      <c r="E54" s="99">
        <v>19.8</v>
      </c>
      <c r="F54" s="99">
        <v>18.7</v>
      </c>
      <c r="G54" s="99">
        <v>18.7</v>
      </c>
      <c r="H54" s="99">
        <v>18.399999999999999</v>
      </c>
      <c r="I54" s="46">
        <f t="shared" si="9"/>
        <v>474</v>
      </c>
      <c r="J54" s="45">
        <f t="shared" si="10"/>
        <v>18.410000000000029</v>
      </c>
      <c r="K54" s="47">
        <f t="shared" si="0"/>
        <v>472</v>
      </c>
      <c r="L54" s="45">
        <f t="shared" si="11"/>
        <v>18.42000000000003</v>
      </c>
      <c r="M54" s="47">
        <f t="shared" si="1"/>
        <v>469</v>
      </c>
      <c r="N54" s="45">
        <f t="shared" si="12"/>
        <v>18.430000000000032</v>
      </c>
      <c r="O54" s="47">
        <f t="shared" si="2"/>
        <v>467</v>
      </c>
      <c r="P54" s="45">
        <f t="shared" si="13"/>
        <v>18.440000000000033</v>
      </c>
      <c r="Q54" s="47">
        <f t="shared" si="3"/>
        <v>465</v>
      </c>
      <c r="R54" s="45">
        <f t="shared" si="14"/>
        <v>18.450000000000031</v>
      </c>
      <c r="S54" s="47">
        <f t="shared" si="4"/>
        <v>463</v>
      </c>
      <c r="T54" s="45">
        <f t="shared" si="15"/>
        <v>18.460000000000033</v>
      </c>
      <c r="U54" s="47">
        <f t="shared" si="5"/>
        <v>461</v>
      </c>
      <c r="V54" s="45">
        <f t="shared" si="16"/>
        <v>18.470000000000031</v>
      </c>
      <c r="W54" s="47">
        <f t="shared" si="6"/>
        <v>458</v>
      </c>
      <c r="X54" s="45">
        <f t="shared" si="17"/>
        <v>18.480000000000032</v>
      </c>
      <c r="Y54" s="47">
        <f t="shared" si="7"/>
        <v>456</v>
      </c>
      <c r="Z54" s="45">
        <f t="shared" si="18"/>
        <v>18.49000000000003</v>
      </c>
      <c r="AA54" s="48">
        <f t="shared" si="8"/>
        <v>454</v>
      </c>
    </row>
    <row r="55" spans="1:27">
      <c r="A55" s="99">
        <v>20.3</v>
      </c>
      <c r="B55" s="99">
        <v>19.399999999999999</v>
      </c>
      <c r="C55" s="99">
        <v>19.100000000000001</v>
      </c>
      <c r="D55" s="99">
        <v>19</v>
      </c>
      <c r="E55" s="99">
        <v>19.899999999999999</v>
      </c>
      <c r="F55" s="99">
        <v>18.8</v>
      </c>
      <c r="G55" s="99">
        <v>18.8</v>
      </c>
      <c r="H55" s="99">
        <v>18.5</v>
      </c>
      <c r="I55" s="46">
        <f t="shared" si="9"/>
        <v>452</v>
      </c>
      <c r="J55" s="45">
        <f t="shared" si="10"/>
        <v>18.51000000000003</v>
      </c>
      <c r="K55" s="47">
        <f t="shared" si="0"/>
        <v>450</v>
      </c>
      <c r="L55" s="45">
        <f t="shared" si="11"/>
        <v>18.520000000000032</v>
      </c>
      <c r="M55" s="47">
        <f t="shared" si="1"/>
        <v>448</v>
      </c>
      <c r="N55" s="45">
        <f t="shared" si="12"/>
        <v>18.530000000000033</v>
      </c>
      <c r="O55" s="47">
        <f t="shared" si="2"/>
        <v>446</v>
      </c>
      <c r="P55" s="45">
        <f t="shared" si="13"/>
        <v>18.540000000000035</v>
      </c>
      <c r="Q55" s="47">
        <f t="shared" si="3"/>
        <v>444</v>
      </c>
      <c r="R55" s="45">
        <f t="shared" si="14"/>
        <v>18.550000000000033</v>
      </c>
      <c r="S55" s="47">
        <f t="shared" si="4"/>
        <v>442</v>
      </c>
      <c r="T55" s="45">
        <f t="shared" si="15"/>
        <v>18.560000000000034</v>
      </c>
      <c r="U55" s="47">
        <f t="shared" si="5"/>
        <v>439</v>
      </c>
      <c r="V55" s="45">
        <f t="shared" si="16"/>
        <v>18.570000000000032</v>
      </c>
      <c r="W55" s="47">
        <f t="shared" si="6"/>
        <v>437</v>
      </c>
      <c r="X55" s="45">
        <f t="shared" si="17"/>
        <v>18.580000000000034</v>
      </c>
      <c r="Y55" s="47">
        <f t="shared" si="7"/>
        <v>435</v>
      </c>
      <c r="Z55" s="45">
        <f t="shared" si="18"/>
        <v>18.590000000000032</v>
      </c>
      <c r="AA55" s="48">
        <f t="shared" si="8"/>
        <v>433</v>
      </c>
    </row>
    <row r="56" spans="1:27">
      <c r="A56" s="99">
        <v>20.399999999999999</v>
      </c>
      <c r="B56" s="99">
        <v>19.5</v>
      </c>
      <c r="C56" s="99">
        <v>19.2</v>
      </c>
      <c r="D56" s="99">
        <v>19.100000000000001</v>
      </c>
      <c r="E56" s="99">
        <v>20</v>
      </c>
      <c r="F56" s="99">
        <v>18.899999999999999</v>
      </c>
      <c r="G56" s="99">
        <v>18.899999999999999</v>
      </c>
      <c r="H56" s="99">
        <v>18.600000000000001</v>
      </c>
      <c r="I56" s="46">
        <f t="shared" si="9"/>
        <v>431</v>
      </c>
      <c r="J56" s="45">
        <f t="shared" si="10"/>
        <v>18.610000000000031</v>
      </c>
      <c r="K56" s="47">
        <f t="shared" si="0"/>
        <v>429</v>
      </c>
      <c r="L56" s="45">
        <f t="shared" si="11"/>
        <v>18.620000000000033</v>
      </c>
      <c r="M56" s="47">
        <f t="shared" si="1"/>
        <v>427</v>
      </c>
      <c r="N56" s="45">
        <f t="shared" si="12"/>
        <v>18.630000000000035</v>
      </c>
      <c r="O56" s="47">
        <f t="shared" si="2"/>
        <v>425</v>
      </c>
      <c r="P56" s="45">
        <f t="shared" si="13"/>
        <v>18.640000000000036</v>
      </c>
      <c r="Q56" s="47">
        <f t="shared" si="3"/>
        <v>423</v>
      </c>
      <c r="R56" s="45">
        <f t="shared" si="14"/>
        <v>18.650000000000034</v>
      </c>
      <c r="S56" s="47">
        <f t="shared" si="4"/>
        <v>421</v>
      </c>
      <c r="T56" s="45">
        <f t="shared" si="15"/>
        <v>18.660000000000036</v>
      </c>
      <c r="U56" s="47">
        <f t="shared" si="5"/>
        <v>420</v>
      </c>
      <c r="V56" s="45">
        <f t="shared" si="16"/>
        <v>18.670000000000034</v>
      </c>
      <c r="W56" s="47">
        <f t="shared" si="6"/>
        <v>418</v>
      </c>
      <c r="X56" s="45">
        <f t="shared" si="17"/>
        <v>18.680000000000035</v>
      </c>
      <c r="Y56" s="47">
        <f t="shared" si="7"/>
        <v>416</v>
      </c>
      <c r="Z56" s="45">
        <f t="shared" si="18"/>
        <v>18.690000000000033</v>
      </c>
      <c r="AA56" s="48">
        <f t="shared" si="8"/>
        <v>414</v>
      </c>
    </row>
    <row r="57" spans="1:27">
      <c r="A57" s="99">
        <v>20.5</v>
      </c>
      <c r="B57" s="99">
        <v>19.600000000000001</v>
      </c>
      <c r="C57" s="99">
        <v>19.3</v>
      </c>
      <c r="D57" s="99">
        <v>19.2</v>
      </c>
      <c r="E57" s="99">
        <v>20.100000000000001</v>
      </c>
      <c r="F57" s="99">
        <v>19</v>
      </c>
      <c r="G57" s="99">
        <v>19</v>
      </c>
      <c r="H57" s="99">
        <v>18.7</v>
      </c>
      <c r="I57" s="46">
        <f t="shared" si="9"/>
        <v>412</v>
      </c>
      <c r="J57" s="45">
        <f t="shared" si="10"/>
        <v>18.710000000000033</v>
      </c>
      <c r="K57" s="47">
        <f t="shared" si="0"/>
        <v>410</v>
      </c>
      <c r="L57" s="45">
        <f t="shared" si="11"/>
        <v>18.720000000000034</v>
      </c>
      <c r="M57" s="47">
        <f t="shared" si="1"/>
        <v>408</v>
      </c>
      <c r="N57" s="45">
        <f t="shared" si="12"/>
        <v>18.730000000000036</v>
      </c>
      <c r="O57" s="47">
        <f t="shared" si="2"/>
        <v>406</v>
      </c>
      <c r="P57" s="45">
        <f t="shared" si="13"/>
        <v>18.740000000000038</v>
      </c>
      <c r="Q57" s="47">
        <f t="shared" si="3"/>
        <v>404</v>
      </c>
      <c r="R57" s="45">
        <f t="shared" si="14"/>
        <v>18.750000000000036</v>
      </c>
      <c r="S57" s="47">
        <f t="shared" si="4"/>
        <v>402</v>
      </c>
      <c r="T57" s="45">
        <f t="shared" si="15"/>
        <v>18.760000000000037</v>
      </c>
      <c r="U57" s="47">
        <f t="shared" si="5"/>
        <v>401</v>
      </c>
      <c r="V57" s="45">
        <f t="shared" si="16"/>
        <v>18.770000000000035</v>
      </c>
      <c r="W57" s="47">
        <f t="shared" si="6"/>
        <v>399</v>
      </c>
      <c r="X57" s="45">
        <f t="shared" si="17"/>
        <v>18.780000000000037</v>
      </c>
      <c r="Y57" s="47">
        <f t="shared" si="7"/>
        <v>397</v>
      </c>
      <c r="Z57" s="45">
        <f t="shared" si="18"/>
        <v>18.790000000000035</v>
      </c>
      <c r="AA57" s="48">
        <f t="shared" si="8"/>
        <v>395</v>
      </c>
    </row>
    <row r="58" spans="1:27">
      <c r="A58" s="99">
        <v>20.6</v>
      </c>
      <c r="B58" s="99">
        <v>19.7</v>
      </c>
      <c r="C58" s="99">
        <v>19.399999999999999</v>
      </c>
      <c r="D58" s="99">
        <v>19.3</v>
      </c>
      <c r="E58" s="99">
        <v>20.2</v>
      </c>
      <c r="F58" s="99">
        <v>19.100000000000001</v>
      </c>
      <c r="G58" s="99">
        <v>19.100000000000001</v>
      </c>
      <c r="H58" s="99">
        <v>18.8</v>
      </c>
      <c r="I58" s="46">
        <f t="shared" si="9"/>
        <v>393</v>
      </c>
      <c r="J58" s="45">
        <f t="shared" si="10"/>
        <v>18.810000000000034</v>
      </c>
      <c r="K58" s="47">
        <f t="shared" si="0"/>
        <v>392</v>
      </c>
      <c r="L58" s="45">
        <f t="shared" si="11"/>
        <v>18.820000000000036</v>
      </c>
      <c r="M58" s="47">
        <f t="shared" si="1"/>
        <v>390</v>
      </c>
      <c r="N58" s="45">
        <f t="shared" si="12"/>
        <v>18.830000000000037</v>
      </c>
      <c r="O58" s="47">
        <f t="shared" si="2"/>
        <v>388</v>
      </c>
      <c r="P58" s="45">
        <f t="shared" si="13"/>
        <v>18.840000000000039</v>
      </c>
      <c r="Q58" s="47">
        <f t="shared" si="3"/>
        <v>386</v>
      </c>
      <c r="R58" s="45">
        <f t="shared" si="14"/>
        <v>18.850000000000037</v>
      </c>
      <c r="S58" s="47">
        <f t="shared" si="4"/>
        <v>385</v>
      </c>
      <c r="T58" s="45">
        <f t="shared" si="15"/>
        <v>18.860000000000039</v>
      </c>
      <c r="U58" s="47">
        <f t="shared" si="5"/>
        <v>383</v>
      </c>
      <c r="V58" s="45">
        <f t="shared" si="16"/>
        <v>18.870000000000037</v>
      </c>
      <c r="W58" s="47">
        <f t="shared" si="6"/>
        <v>381</v>
      </c>
      <c r="X58" s="45">
        <f t="shared" si="17"/>
        <v>18.880000000000038</v>
      </c>
      <c r="Y58" s="47">
        <f t="shared" si="7"/>
        <v>379</v>
      </c>
      <c r="Z58" s="45">
        <f t="shared" si="18"/>
        <v>18.890000000000036</v>
      </c>
      <c r="AA58" s="48">
        <f t="shared" si="8"/>
        <v>378</v>
      </c>
    </row>
    <row r="59" spans="1:27">
      <c r="A59" s="99">
        <v>20.7</v>
      </c>
      <c r="B59" s="99">
        <v>19.8</v>
      </c>
      <c r="C59" s="99">
        <v>19.5</v>
      </c>
      <c r="D59" s="99">
        <v>19.399999999999999</v>
      </c>
      <c r="E59" s="99">
        <v>20.3</v>
      </c>
      <c r="F59" s="99">
        <v>19.2</v>
      </c>
      <c r="G59" s="99">
        <v>19.2</v>
      </c>
      <c r="H59" s="99">
        <v>18.899999999999999</v>
      </c>
      <c r="I59" s="46">
        <f t="shared" si="9"/>
        <v>376</v>
      </c>
      <c r="J59" s="45">
        <f t="shared" si="10"/>
        <v>18.910000000000036</v>
      </c>
      <c r="K59" s="47">
        <f t="shared" si="0"/>
        <v>374</v>
      </c>
      <c r="L59" s="45">
        <f t="shared" si="11"/>
        <v>18.920000000000037</v>
      </c>
      <c r="M59" s="47">
        <f t="shared" si="1"/>
        <v>373</v>
      </c>
      <c r="N59" s="45">
        <f t="shared" si="12"/>
        <v>18.930000000000039</v>
      </c>
      <c r="O59" s="47">
        <f t="shared" si="2"/>
        <v>371</v>
      </c>
      <c r="P59" s="45">
        <f t="shared" si="13"/>
        <v>18.94000000000004</v>
      </c>
      <c r="Q59" s="47">
        <f t="shared" si="3"/>
        <v>369</v>
      </c>
      <c r="R59" s="45">
        <f t="shared" si="14"/>
        <v>18.950000000000038</v>
      </c>
      <c r="S59" s="47">
        <f t="shared" si="4"/>
        <v>368</v>
      </c>
      <c r="T59" s="45">
        <f t="shared" si="15"/>
        <v>18.96000000000004</v>
      </c>
      <c r="U59" s="47">
        <f t="shared" si="5"/>
        <v>366</v>
      </c>
      <c r="V59" s="45">
        <f t="shared" si="16"/>
        <v>18.970000000000038</v>
      </c>
      <c r="W59" s="47">
        <f t="shared" si="6"/>
        <v>364</v>
      </c>
      <c r="X59" s="45">
        <f t="shared" si="17"/>
        <v>18.98000000000004</v>
      </c>
      <c r="Y59" s="47">
        <f t="shared" si="7"/>
        <v>363</v>
      </c>
      <c r="Z59" s="45">
        <f t="shared" si="18"/>
        <v>18.990000000000038</v>
      </c>
      <c r="AA59" s="48">
        <f t="shared" si="8"/>
        <v>361</v>
      </c>
    </row>
    <row r="60" spans="1:27">
      <c r="A60" s="99">
        <v>20.8</v>
      </c>
      <c r="B60" s="99">
        <v>19.899999999999999</v>
      </c>
      <c r="C60" s="99">
        <v>19.600000000000001</v>
      </c>
      <c r="D60" s="99">
        <v>19.5</v>
      </c>
      <c r="E60" s="99">
        <v>20.399999999999999</v>
      </c>
      <c r="F60" s="99">
        <v>19.3</v>
      </c>
      <c r="G60" s="99">
        <v>19.3</v>
      </c>
      <c r="H60" s="99">
        <v>19</v>
      </c>
      <c r="I60" s="46">
        <f t="shared" si="9"/>
        <v>359</v>
      </c>
      <c r="J60" s="45">
        <f t="shared" si="10"/>
        <v>19.010000000000037</v>
      </c>
      <c r="K60" s="47">
        <f t="shared" si="0"/>
        <v>358</v>
      </c>
      <c r="L60" s="45">
        <f t="shared" si="11"/>
        <v>19.020000000000039</v>
      </c>
      <c r="M60" s="47">
        <f t="shared" si="1"/>
        <v>356</v>
      </c>
      <c r="N60" s="45">
        <f t="shared" si="12"/>
        <v>19.03000000000004</v>
      </c>
      <c r="O60" s="47">
        <f t="shared" si="2"/>
        <v>355</v>
      </c>
      <c r="P60" s="45">
        <f t="shared" si="13"/>
        <v>19.040000000000042</v>
      </c>
      <c r="Q60" s="47">
        <f t="shared" si="3"/>
        <v>353</v>
      </c>
      <c r="R60" s="45">
        <f t="shared" si="14"/>
        <v>19.05000000000004</v>
      </c>
      <c r="S60" s="47">
        <f t="shared" si="4"/>
        <v>352</v>
      </c>
      <c r="T60" s="45">
        <f t="shared" si="15"/>
        <v>19.060000000000041</v>
      </c>
      <c r="U60" s="47">
        <f t="shared" si="5"/>
        <v>350</v>
      </c>
      <c r="V60" s="45">
        <f t="shared" si="16"/>
        <v>19.070000000000039</v>
      </c>
      <c r="W60" s="47">
        <f t="shared" si="6"/>
        <v>348</v>
      </c>
      <c r="X60" s="45">
        <f t="shared" si="17"/>
        <v>19.080000000000041</v>
      </c>
      <c r="Y60" s="47">
        <f t="shared" si="7"/>
        <v>347</v>
      </c>
      <c r="Z60" s="45">
        <f t="shared" si="18"/>
        <v>19.090000000000039</v>
      </c>
      <c r="AA60" s="48">
        <f t="shared" si="8"/>
        <v>345</v>
      </c>
    </row>
    <row r="61" spans="1:27">
      <c r="A61" s="99">
        <v>20.9</v>
      </c>
      <c r="B61" s="99">
        <v>20</v>
      </c>
      <c r="C61" s="99">
        <v>19.7</v>
      </c>
      <c r="D61" s="99">
        <v>19.600000000000001</v>
      </c>
      <c r="E61" s="99">
        <v>20.5</v>
      </c>
      <c r="F61" s="99">
        <v>19.399999999999999</v>
      </c>
      <c r="G61" s="99">
        <v>19.399999999999999</v>
      </c>
      <c r="H61" s="99">
        <v>19.100000000000001</v>
      </c>
      <c r="I61" s="46">
        <f t="shared" si="9"/>
        <v>344</v>
      </c>
      <c r="J61" s="45">
        <f t="shared" si="10"/>
        <v>19.110000000000039</v>
      </c>
      <c r="K61" s="47">
        <f t="shared" si="0"/>
        <v>342</v>
      </c>
      <c r="L61" s="45">
        <f t="shared" si="11"/>
        <v>19.12000000000004</v>
      </c>
      <c r="M61" s="47">
        <f t="shared" si="1"/>
        <v>341</v>
      </c>
      <c r="N61" s="45">
        <f t="shared" si="12"/>
        <v>19.130000000000042</v>
      </c>
      <c r="O61" s="47">
        <f t="shared" si="2"/>
        <v>339</v>
      </c>
      <c r="P61" s="45">
        <f t="shared" si="13"/>
        <v>19.140000000000043</v>
      </c>
      <c r="Q61" s="47">
        <f t="shared" si="3"/>
        <v>338</v>
      </c>
      <c r="R61" s="45">
        <f t="shared" si="14"/>
        <v>19.150000000000041</v>
      </c>
      <c r="S61" s="47">
        <f t="shared" si="4"/>
        <v>336</v>
      </c>
      <c r="T61" s="45">
        <f t="shared" si="15"/>
        <v>19.160000000000043</v>
      </c>
      <c r="U61" s="47">
        <f t="shared" si="5"/>
        <v>335</v>
      </c>
      <c r="V61" s="45">
        <f t="shared" si="16"/>
        <v>19.170000000000041</v>
      </c>
      <c r="W61" s="47">
        <f t="shared" si="6"/>
        <v>334</v>
      </c>
      <c r="X61" s="45">
        <f t="shared" si="17"/>
        <v>19.180000000000042</v>
      </c>
      <c r="Y61" s="47">
        <f t="shared" si="7"/>
        <v>332</v>
      </c>
      <c r="Z61" s="45">
        <f t="shared" si="18"/>
        <v>19.19000000000004</v>
      </c>
      <c r="AA61" s="48">
        <f t="shared" si="8"/>
        <v>331</v>
      </c>
    </row>
    <row r="62" spans="1:27">
      <c r="A62" s="99">
        <v>21</v>
      </c>
      <c r="B62" s="99">
        <v>20.100000000000001</v>
      </c>
      <c r="C62" s="99">
        <v>19.8</v>
      </c>
      <c r="D62" s="99">
        <v>19.7</v>
      </c>
      <c r="E62" s="99">
        <v>20.6</v>
      </c>
      <c r="F62" s="99">
        <v>19.5</v>
      </c>
      <c r="G62" s="99">
        <v>19.5</v>
      </c>
      <c r="H62" s="99">
        <v>19.2</v>
      </c>
      <c r="I62" s="46">
        <f t="shared" si="9"/>
        <v>329</v>
      </c>
      <c r="J62" s="45">
        <f t="shared" si="10"/>
        <v>19.21000000000004</v>
      </c>
      <c r="K62" s="47">
        <f t="shared" si="0"/>
        <v>328</v>
      </c>
      <c r="L62" s="45">
        <f t="shared" si="11"/>
        <v>19.220000000000041</v>
      </c>
      <c r="M62" s="47">
        <f t="shared" si="1"/>
        <v>326</v>
      </c>
      <c r="N62" s="45">
        <f t="shared" si="12"/>
        <v>19.230000000000043</v>
      </c>
      <c r="O62" s="47">
        <f t="shared" si="2"/>
        <v>325</v>
      </c>
      <c r="P62" s="45">
        <f t="shared" si="13"/>
        <v>19.240000000000045</v>
      </c>
      <c r="Q62" s="47">
        <f t="shared" si="3"/>
        <v>324</v>
      </c>
      <c r="R62" s="45">
        <f t="shared" si="14"/>
        <v>19.250000000000043</v>
      </c>
      <c r="S62" s="47">
        <f t="shared" si="4"/>
        <v>322</v>
      </c>
      <c r="T62" s="45">
        <f t="shared" si="15"/>
        <v>19.260000000000044</v>
      </c>
      <c r="U62" s="47">
        <f t="shared" si="5"/>
        <v>321</v>
      </c>
      <c r="V62" s="45">
        <f t="shared" si="16"/>
        <v>19.270000000000042</v>
      </c>
      <c r="W62" s="47">
        <f t="shared" si="6"/>
        <v>319</v>
      </c>
      <c r="X62" s="45">
        <f t="shared" si="17"/>
        <v>19.280000000000044</v>
      </c>
      <c r="Y62" s="47">
        <f t="shared" si="7"/>
        <v>318</v>
      </c>
      <c r="Z62" s="45">
        <f t="shared" si="18"/>
        <v>19.290000000000042</v>
      </c>
      <c r="AA62" s="48">
        <f t="shared" si="8"/>
        <v>317</v>
      </c>
    </row>
    <row r="63" spans="1:27">
      <c r="A63" s="99">
        <v>21.1</v>
      </c>
      <c r="B63" s="99">
        <v>20.2</v>
      </c>
      <c r="C63" s="99">
        <v>19.899999999999999</v>
      </c>
      <c r="D63" s="99">
        <v>19.8</v>
      </c>
      <c r="E63" s="99">
        <v>20.7</v>
      </c>
      <c r="F63" s="99">
        <v>19.600000000000001</v>
      </c>
      <c r="G63" s="99">
        <v>19.600000000000001</v>
      </c>
      <c r="H63" s="99">
        <v>19.3</v>
      </c>
      <c r="I63" s="46">
        <f t="shared" si="9"/>
        <v>315</v>
      </c>
      <c r="J63" s="45">
        <f t="shared" si="10"/>
        <v>19.310000000000041</v>
      </c>
      <c r="K63" s="47">
        <f t="shared" si="0"/>
        <v>314</v>
      </c>
      <c r="L63" s="45">
        <f t="shared" si="11"/>
        <v>19.320000000000043</v>
      </c>
      <c r="M63" s="47">
        <f t="shared" si="1"/>
        <v>313</v>
      </c>
      <c r="N63" s="45">
        <f t="shared" si="12"/>
        <v>19.330000000000044</v>
      </c>
      <c r="O63" s="47">
        <f t="shared" si="2"/>
        <v>311</v>
      </c>
      <c r="P63" s="45">
        <f t="shared" si="13"/>
        <v>19.340000000000046</v>
      </c>
      <c r="Q63" s="47">
        <f t="shared" si="3"/>
        <v>310</v>
      </c>
      <c r="R63" s="45">
        <f t="shared" si="14"/>
        <v>19.350000000000044</v>
      </c>
      <c r="S63" s="47">
        <f t="shared" si="4"/>
        <v>309</v>
      </c>
      <c r="T63" s="45">
        <f t="shared" si="15"/>
        <v>19.360000000000046</v>
      </c>
      <c r="U63" s="47">
        <f t="shared" si="5"/>
        <v>307</v>
      </c>
      <c r="V63" s="45">
        <f t="shared" si="16"/>
        <v>19.370000000000044</v>
      </c>
      <c r="W63" s="47">
        <f t="shared" si="6"/>
        <v>306</v>
      </c>
      <c r="X63" s="45">
        <f t="shared" si="17"/>
        <v>19.380000000000045</v>
      </c>
      <c r="Y63" s="47">
        <f t="shared" si="7"/>
        <v>305</v>
      </c>
      <c r="Z63" s="45">
        <f t="shared" si="18"/>
        <v>19.390000000000043</v>
      </c>
      <c r="AA63" s="48">
        <f t="shared" si="8"/>
        <v>303</v>
      </c>
    </row>
    <row r="64" spans="1:27">
      <c r="A64" s="99">
        <v>21.2</v>
      </c>
      <c r="B64" s="99">
        <v>20.3</v>
      </c>
      <c r="C64" s="99">
        <v>20</v>
      </c>
      <c r="D64" s="99">
        <v>19.899999999999999</v>
      </c>
      <c r="E64" s="99">
        <v>20.8</v>
      </c>
      <c r="F64" s="99">
        <v>19.7</v>
      </c>
      <c r="G64" s="99">
        <v>19.7</v>
      </c>
      <c r="H64" s="99">
        <v>19.399999999999999</v>
      </c>
      <c r="I64" s="46">
        <f t="shared" si="9"/>
        <v>302</v>
      </c>
      <c r="J64" s="45">
        <f t="shared" si="10"/>
        <v>19.410000000000043</v>
      </c>
      <c r="K64" s="47">
        <f t="shared" si="0"/>
        <v>301</v>
      </c>
      <c r="L64" s="45">
        <f t="shared" si="11"/>
        <v>19.420000000000044</v>
      </c>
      <c r="M64" s="47">
        <f t="shared" si="1"/>
        <v>300</v>
      </c>
      <c r="N64" s="45">
        <f t="shared" si="12"/>
        <v>19.430000000000046</v>
      </c>
      <c r="O64" s="47">
        <f t="shared" si="2"/>
        <v>298</v>
      </c>
      <c r="P64" s="45">
        <f t="shared" si="13"/>
        <v>19.440000000000047</v>
      </c>
      <c r="Q64" s="47">
        <f t="shared" si="3"/>
        <v>297</v>
      </c>
      <c r="R64" s="45">
        <f t="shared" si="14"/>
        <v>19.450000000000045</v>
      </c>
      <c r="S64" s="47">
        <f t="shared" si="4"/>
        <v>296</v>
      </c>
      <c r="T64" s="45">
        <f t="shared" si="15"/>
        <v>19.460000000000047</v>
      </c>
      <c r="U64" s="47">
        <f t="shared" si="5"/>
        <v>295</v>
      </c>
      <c r="V64" s="45">
        <f t="shared" si="16"/>
        <v>19.470000000000045</v>
      </c>
      <c r="W64" s="47">
        <f t="shared" si="6"/>
        <v>293</v>
      </c>
      <c r="X64" s="45">
        <f t="shared" si="17"/>
        <v>19.480000000000047</v>
      </c>
      <c r="Y64" s="47">
        <f t="shared" si="7"/>
        <v>292</v>
      </c>
      <c r="Z64" s="45">
        <f t="shared" si="18"/>
        <v>19.490000000000045</v>
      </c>
      <c r="AA64" s="48">
        <f t="shared" si="8"/>
        <v>291</v>
      </c>
    </row>
    <row r="65" spans="1:27">
      <c r="A65" s="99">
        <v>21.3</v>
      </c>
      <c r="B65" s="99">
        <v>20.399999999999999</v>
      </c>
      <c r="C65" s="99">
        <v>20.100000000000001</v>
      </c>
      <c r="D65" s="99">
        <v>20</v>
      </c>
      <c r="E65" s="99">
        <v>20.9</v>
      </c>
      <c r="F65" s="99">
        <v>19.8</v>
      </c>
      <c r="G65" s="99">
        <v>19.8</v>
      </c>
      <c r="H65" s="99">
        <v>19.5</v>
      </c>
      <c r="I65" s="46">
        <f t="shared" si="9"/>
        <v>290</v>
      </c>
      <c r="J65" s="45">
        <f t="shared" si="10"/>
        <v>19.510000000000044</v>
      </c>
      <c r="K65" s="47">
        <f t="shared" si="0"/>
        <v>289</v>
      </c>
      <c r="L65" s="45">
        <f t="shared" si="11"/>
        <v>19.520000000000046</v>
      </c>
      <c r="M65" s="47">
        <f t="shared" si="1"/>
        <v>287</v>
      </c>
      <c r="N65" s="45">
        <f t="shared" si="12"/>
        <v>19.530000000000047</v>
      </c>
      <c r="O65" s="47">
        <f t="shared" si="2"/>
        <v>286</v>
      </c>
      <c r="P65" s="45">
        <f t="shared" si="13"/>
        <v>19.540000000000049</v>
      </c>
      <c r="Q65" s="47">
        <f t="shared" si="3"/>
        <v>285</v>
      </c>
      <c r="R65" s="45">
        <f t="shared" si="14"/>
        <v>19.550000000000047</v>
      </c>
      <c r="S65" s="47">
        <f t="shared" si="4"/>
        <v>284</v>
      </c>
      <c r="T65" s="45">
        <f t="shared" si="15"/>
        <v>19.560000000000048</v>
      </c>
      <c r="U65" s="47">
        <f t="shared" si="5"/>
        <v>283</v>
      </c>
      <c r="V65" s="45">
        <f t="shared" si="16"/>
        <v>19.570000000000046</v>
      </c>
      <c r="W65" s="47">
        <f t="shared" si="6"/>
        <v>281</v>
      </c>
      <c r="X65" s="45">
        <f t="shared" si="17"/>
        <v>19.580000000000048</v>
      </c>
      <c r="Y65" s="47">
        <f t="shared" si="7"/>
        <v>280</v>
      </c>
      <c r="Z65" s="45">
        <f t="shared" si="18"/>
        <v>19.590000000000046</v>
      </c>
      <c r="AA65" s="48">
        <f t="shared" si="8"/>
        <v>279</v>
      </c>
    </row>
    <row r="66" spans="1:27">
      <c r="A66" s="99">
        <v>21.4</v>
      </c>
      <c r="B66" s="99">
        <v>20.5</v>
      </c>
      <c r="C66" s="99">
        <v>20.2</v>
      </c>
      <c r="D66" s="99">
        <v>20.100000000000001</v>
      </c>
      <c r="E66" s="99">
        <v>21</v>
      </c>
      <c r="F66" s="99">
        <v>19.899999999999999</v>
      </c>
      <c r="G66" s="99">
        <v>19.899999999999999</v>
      </c>
      <c r="H66" s="99">
        <v>19.600000000000001</v>
      </c>
      <c r="I66" s="46">
        <f t="shared" si="9"/>
        <v>278</v>
      </c>
      <c r="J66" s="45">
        <f t="shared" si="10"/>
        <v>19.610000000000046</v>
      </c>
      <c r="K66" s="47">
        <f t="shared" si="0"/>
        <v>277</v>
      </c>
      <c r="L66" s="45">
        <f t="shared" si="11"/>
        <v>19.620000000000047</v>
      </c>
      <c r="M66" s="47">
        <f t="shared" si="1"/>
        <v>276</v>
      </c>
      <c r="N66" s="45">
        <f t="shared" si="12"/>
        <v>19.630000000000049</v>
      </c>
      <c r="O66" s="47">
        <f t="shared" si="2"/>
        <v>275</v>
      </c>
      <c r="P66" s="45">
        <f t="shared" si="13"/>
        <v>19.64000000000005</v>
      </c>
      <c r="Q66" s="47">
        <f t="shared" si="3"/>
        <v>273</v>
      </c>
      <c r="R66" s="45">
        <f t="shared" si="14"/>
        <v>19.650000000000048</v>
      </c>
      <c r="S66" s="47">
        <f t="shared" si="4"/>
        <v>272</v>
      </c>
      <c r="T66" s="45">
        <f t="shared" si="15"/>
        <v>19.66000000000005</v>
      </c>
      <c r="U66" s="47">
        <f t="shared" si="5"/>
        <v>271</v>
      </c>
      <c r="V66" s="45">
        <f t="shared" si="16"/>
        <v>19.670000000000048</v>
      </c>
      <c r="W66" s="47">
        <f t="shared" si="6"/>
        <v>270</v>
      </c>
      <c r="X66" s="45">
        <f t="shared" si="17"/>
        <v>19.680000000000049</v>
      </c>
      <c r="Y66" s="47">
        <f t="shared" si="7"/>
        <v>269</v>
      </c>
      <c r="Z66" s="45">
        <f t="shared" si="18"/>
        <v>19.690000000000047</v>
      </c>
      <c r="AA66" s="48">
        <f t="shared" si="8"/>
        <v>268</v>
      </c>
    </row>
    <row r="67" spans="1:27">
      <c r="A67" s="99">
        <v>21.5</v>
      </c>
      <c r="B67" s="99">
        <v>20.6</v>
      </c>
      <c r="C67" s="99">
        <v>20.3</v>
      </c>
      <c r="D67" s="99">
        <v>20.2</v>
      </c>
      <c r="E67" s="99">
        <v>21.1</v>
      </c>
      <c r="F67" s="99">
        <v>20</v>
      </c>
      <c r="G67" s="99">
        <v>20</v>
      </c>
      <c r="H67" s="99">
        <v>19.7</v>
      </c>
      <c r="I67" s="46">
        <f t="shared" si="9"/>
        <v>267</v>
      </c>
      <c r="J67" s="45">
        <f t="shared" si="10"/>
        <v>19.710000000000047</v>
      </c>
      <c r="K67" s="47">
        <f t="shared" si="0"/>
        <v>266</v>
      </c>
      <c r="L67" s="45">
        <f t="shared" si="11"/>
        <v>19.720000000000049</v>
      </c>
      <c r="M67" s="47">
        <f t="shared" si="1"/>
        <v>265</v>
      </c>
      <c r="N67" s="45">
        <f t="shared" si="12"/>
        <v>19.73000000000005</v>
      </c>
      <c r="O67" s="47">
        <f t="shared" si="2"/>
        <v>264</v>
      </c>
      <c r="P67" s="45">
        <f t="shared" si="13"/>
        <v>19.740000000000052</v>
      </c>
      <c r="Q67" s="47">
        <f t="shared" si="3"/>
        <v>263</v>
      </c>
      <c r="R67" s="45">
        <f t="shared" si="14"/>
        <v>19.75000000000005</v>
      </c>
      <c r="S67" s="47">
        <f t="shared" si="4"/>
        <v>262</v>
      </c>
      <c r="T67" s="45">
        <f t="shared" si="15"/>
        <v>19.760000000000051</v>
      </c>
      <c r="U67" s="47">
        <f t="shared" si="5"/>
        <v>261</v>
      </c>
      <c r="V67" s="45">
        <f t="shared" si="16"/>
        <v>19.770000000000049</v>
      </c>
      <c r="W67" s="47">
        <f t="shared" si="6"/>
        <v>260</v>
      </c>
      <c r="X67" s="45">
        <f t="shared" si="17"/>
        <v>19.780000000000051</v>
      </c>
      <c r="Y67" s="47">
        <f t="shared" si="7"/>
        <v>258</v>
      </c>
      <c r="Z67" s="45">
        <f t="shared" si="18"/>
        <v>19.790000000000049</v>
      </c>
      <c r="AA67" s="48">
        <f t="shared" si="8"/>
        <v>257</v>
      </c>
    </row>
    <row r="68" spans="1:27">
      <c r="A68" s="99">
        <v>21.6</v>
      </c>
      <c r="B68" s="99">
        <v>20.7</v>
      </c>
      <c r="C68" s="99">
        <v>20.399999999999999</v>
      </c>
      <c r="D68" s="99">
        <v>20.3</v>
      </c>
      <c r="E68" s="99">
        <v>21.2</v>
      </c>
      <c r="F68" s="99">
        <v>20.100000000000001</v>
      </c>
      <c r="G68" s="99">
        <v>20.100000000000001</v>
      </c>
      <c r="H68" s="99">
        <v>19.8</v>
      </c>
      <c r="I68" s="46">
        <f t="shared" si="9"/>
        <v>256</v>
      </c>
      <c r="J68" s="45">
        <f t="shared" si="10"/>
        <v>19.810000000000048</v>
      </c>
      <c r="K68" s="47">
        <f t="shared" si="0"/>
        <v>255</v>
      </c>
      <c r="L68" s="45">
        <f t="shared" si="11"/>
        <v>19.82000000000005</v>
      </c>
      <c r="M68" s="47">
        <f t="shared" si="1"/>
        <v>254</v>
      </c>
      <c r="N68" s="45">
        <f t="shared" si="12"/>
        <v>19.830000000000052</v>
      </c>
      <c r="O68" s="47">
        <f t="shared" si="2"/>
        <v>253</v>
      </c>
      <c r="P68" s="45">
        <f t="shared" si="13"/>
        <v>19.840000000000053</v>
      </c>
      <c r="Q68" s="47">
        <f t="shared" si="3"/>
        <v>252</v>
      </c>
      <c r="R68" s="45">
        <f t="shared" si="14"/>
        <v>19.850000000000051</v>
      </c>
      <c r="S68" s="47">
        <f t="shared" si="4"/>
        <v>251</v>
      </c>
      <c r="T68" s="45">
        <f t="shared" si="15"/>
        <v>19.860000000000053</v>
      </c>
      <c r="U68" s="47">
        <f t="shared" si="5"/>
        <v>250</v>
      </c>
      <c r="V68" s="45">
        <f t="shared" si="16"/>
        <v>19.870000000000051</v>
      </c>
      <c r="W68" s="47">
        <f t="shared" si="6"/>
        <v>249</v>
      </c>
      <c r="X68" s="45">
        <f t="shared" si="17"/>
        <v>19.880000000000052</v>
      </c>
      <c r="Y68" s="47">
        <f t="shared" si="7"/>
        <v>248</v>
      </c>
      <c r="Z68" s="45">
        <f t="shared" si="18"/>
        <v>19.89000000000005</v>
      </c>
      <c r="AA68" s="48">
        <f t="shared" si="8"/>
        <v>247</v>
      </c>
    </row>
    <row r="69" spans="1:27">
      <c r="A69" s="99">
        <v>21.7</v>
      </c>
      <c r="B69" s="99">
        <v>20.8</v>
      </c>
      <c r="C69" s="99">
        <v>20.5</v>
      </c>
      <c r="D69" s="99">
        <v>20.399999999999999</v>
      </c>
      <c r="E69" s="99">
        <v>21.3</v>
      </c>
      <c r="F69" s="99">
        <v>20.2</v>
      </c>
      <c r="G69" s="99">
        <v>20.2</v>
      </c>
      <c r="H69" s="99">
        <v>19.899999999999999</v>
      </c>
      <c r="I69" s="46">
        <f t="shared" si="9"/>
        <v>247</v>
      </c>
      <c r="J69" s="45">
        <f t="shared" si="10"/>
        <v>19.91000000000005</v>
      </c>
      <c r="K69" s="47">
        <f t="shared" si="0"/>
        <v>246</v>
      </c>
      <c r="L69" s="45">
        <f t="shared" si="11"/>
        <v>19.920000000000051</v>
      </c>
      <c r="M69" s="47">
        <f t="shared" si="1"/>
        <v>245</v>
      </c>
      <c r="N69" s="45">
        <f t="shared" si="12"/>
        <v>19.930000000000053</v>
      </c>
      <c r="O69" s="47">
        <f t="shared" si="2"/>
        <v>244</v>
      </c>
      <c r="P69" s="45">
        <f t="shared" si="13"/>
        <v>19.940000000000055</v>
      </c>
      <c r="Q69" s="47">
        <f t="shared" si="3"/>
        <v>243</v>
      </c>
      <c r="R69" s="45">
        <f t="shared" si="14"/>
        <v>19.950000000000053</v>
      </c>
      <c r="S69" s="47">
        <f t="shared" si="4"/>
        <v>242</v>
      </c>
      <c r="T69" s="45">
        <f t="shared" si="15"/>
        <v>19.960000000000054</v>
      </c>
      <c r="U69" s="47">
        <f t="shared" si="5"/>
        <v>241</v>
      </c>
      <c r="V69" s="45">
        <f t="shared" si="16"/>
        <v>19.970000000000052</v>
      </c>
      <c r="W69" s="47">
        <f t="shared" si="6"/>
        <v>240</v>
      </c>
      <c r="X69" s="45">
        <f t="shared" si="17"/>
        <v>19.980000000000054</v>
      </c>
      <c r="Y69" s="47">
        <f t="shared" si="7"/>
        <v>239</v>
      </c>
      <c r="Z69" s="45">
        <f t="shared" si="18"/>
        <v>19.990000000000052</v>
      </c>
      <c r="AA69" s="48">
        <f t="shared" si="8"/>
        <v>238</v>
      </c>
    </row>
    <row r="70" spans="1:27">
      <c r="A70" s="99">
        <v>21.8</v>
      </c>
      <c r="B70" s="99">
        <v>20.9</v>
      </c>
      <c r="C70" s="99">
        <v>20.6</v>
      </c>
      <c r="D70" s="99">
        <v>20.5</v>
      </c>
      <c r="E70" s="99">
        <v>21.4</v>
      </c>
      <c r="F70" s="99">
        <v>20.3</v>
      </c>
      <c r="G70" s="99">
        <v>20.3</v>
      </c>
      <c r="H70" s="99">
        <v>20</v>
      </c>
      <c r="I70" s="46">
        <f t="shared" si="9"/>
        <v>237</v>
      </c>
      <c r="J70" s="45">
        <f t="shared" si="10"/>
        <v>20.010000000000051</v>
      </c>
      <c r="K70" s="47">
        <f t="shared" si="0"/>
        <v>236</v>
      </c>
      <c r="L70" s="45">
        <f t="shared" si="11"/>
        <v>20.020000000000053</v>
      </c>
      <c r="M70" s="47">
        <f t="shared" si="1"/>
        <v>235</v>
      </c>
      <c r="N70" s="45">
        <f t="shared" si="12"/>
        <v>20.030000000000054</v>
      </c>
      <c r="O70" s="47">
        <f t="shared" si="2"/>
        <v>234</v>
      </c>
      <c r="P70" s="45">
        <f t="shared" si="13"/>
        <v>20.040000000000056</v>
      </c>
      <c r="Q70" s="47">
        <f t="shared" si="3"/>
        <v>234</v>
      </c>
      <c r="R70" s="45">
        <f t="shared" si="14"/>
        <v>20.050000000000054</v>
      </c>
      <c r="S70" s="47">
        <f t="shared" si="4"/>
        <v>233</v>
      </c>
      <c r="T70" s="45">
        <f t="shared" si="15"/>
        <v>20.060000000000056</v>
      </c>
      <c r="U70" s="47">
        <f t="shared" si="5"/>
        <v>232</v>
      </c>
      <c r="V70" s="45">
        <f t="shared" si="16"/>
        <v>20.070000000000054</v>
      </c>
      <c r="W70" s="47">
        <f t="shared" si="6"/>
        <v>231</v>
      </c>
      <c r="X70" s="45">
        <f t="shared" si="17"/>
        <v>20.080000000000055</v>
      </c>
      <c r="Y70" s="47">
        <f t="shared" si="7"/>
        <v>230</v>
      </c>
      <c r="Z70" s="45">
        <f t="shared" si="18"/>
        <v>20.090000000000053</v>
      </c>
      <c r="AA70" s="48">
        <f t="shared" si="8"/>
        <v>229</v>
      </c>
    </row>
    <row r="71" spans="1:27">
      <c r="A71" s="99">
        <v>21.9</v>
      </c>
      <c r="B71" s="99">
        <v>21</v>
      </c>
      <c r="C71" s="99">
        <v>20.7</v>
      </c>
      <c r="D71" s="99">
        <v>20.6</v>
      </c>
      <c r="E71" s="99">
        <v>21.5</v>
      </c>
      <c r="F71" s="99">
        <v>20.399999999999999</v>
      </c>
      <c r="G71" s="99">
        <v>20.399999999999999</v>
      </c>
      <c r="H71" s="99">
        <v>20.100000000000001</v>
      </c>
      <c r="I71" s="46">
        <f t="shared" si="9"/>
        <v>228</v>
      </c>
      <c r="J71" s="45">
        <f t="shared" si="10"/>
        <v>20.110000000000053</v>
      </c>
      <c r="K71" s="47">
        <f t="shared" si="0"/>
        <v>227</v>
      </c>
      <c r="L71" s="45">
        <f t="shared" si="11"/>
        <v>20.120000000000054</v>
      </c>
      <c r="M71" s="47">
        <f t="shared" si="1"/>
        <v>227</v>
      </c>
      <c r="N71" s="45">
        <f t="shared" si="12"/>
        <v>20.130000000000056</v>
      </c>
      <c r="O71" s="47">
        <f t="shared" si="2"/>
        <v>226</v>
      </c>
      <c r="P71" s="45">
        <f t="shared" si="13"/>
        <v>20.140000000000057</v>
      </c>
      <c r="Q71" s="47">
        <f t="shared" si="3"/>
        <v>225</v>
      </c>
      <c r="R71" s="45">
        <f t="shared" si="14"/>
        <v>20.150000000000055</v>
      </c>
      <c r="S71" s="47">
        <f t="shared" si="4"/>
        <v>224</v>
      </c>
      <c r="T71" s="45">
        <f t="shared" si="15"/>
        <v>20.160000000000057</v>
      </c>
      <c r="U71" s="47">
        <f t="shared" si="5"/>
        <v>223</v>
      </c>
      <c r="V71" s="45">
        <f t="shared" si="16"/>
        <v>20.170000000000055</v>
      </c>
      <c r="W71" s="47">
        <f t="shared" si="6"/>
        <v>222</v>
      </c>
      <c r="X71" s="45">
        <f t="shared" si="17"/>
        <v>20.180000000000057</v>
      </c>
      <c r="Y71" s="47">
        <f t="shared" si="7"/>
        <v>222</v>
      </c>
      <c r="Z71" s="45">
        <f t="shared" si="18"/>
        <v>20.190000000000055</v>
      </c>
      <c r="AA71" s="48">
        <f t="shared" si="8"/>
        <v>221</v>
      </c>
    </row>
    <row r="72" spans="1:27">
      <c r="A72" s="99">
        <v>22</v>
      </c>
      <c r="B72" s="99">
        <v>21.1</v>
      </c>
      <c r="C72" s="99">
        <v>20.8</v>
      </c>
      <c r="D72" s="99">
        <v>20.7</v>
      </c>
      <c r="E72" s="99">
        <v>21.6</v>
      </c>
      <c r="F72" s="99">
        <v>20.5</v>
      </c>
      <c r="G72" s="99">
        <v>20.5</v>
      </c>
      <c r="H72" s="99">
        <v>20.2</v>
      </c>
      <c r="I72" s="46">
        <f t="shared" si="9"/>
        <v>220</v>
      </c>
      <c r="J72" s="45">
        <f t="shared" si="10"/>
        <v>20.210000000000054</v>
      </c>
      <c r="K72" s="47">
        <f t="shared" si="0"/>
        <v>219</v>
      </c>
      <c r="L72" s="45">
        <f t="shared" si="11"/>
        <v>20.220000000000056</v>
      </c>
      <c r="M72" s="47">
        <f t="shared" si="1"/>
        <v>218</v>
      </c>
      <c r="N72" s="45">
        <f t="shared" si="12"/>
        <v>20.230000000000057</v>
      </c>
      <c r="O72" s="47">
        <f t="shared" si="2"/>
        <v>218</v>
      </c>
      <c r="P72" s="45">
        <f t="shared" si="13"/>
        <v>20.240000000000059</v>
      </c>
      <c r="Q72" s="47">
        <f t="shared" si="3"/>
        <v>217</v>
      </c>
      <c r="R72" s="45">
        <f t="shared" si="14"/>
        <v>20.250000000000057</v>
      </c>
      <c r="S72" s="47">
        <f t="shared" si="4"/>
        <v>216</v>
      </c>
      <c r="T72" s="45">
        <f t="shared" si="15"/>
        <v>20.260000000000058</v>
      </c>
      <c r="U72" s="47">
        <f t="shared" si="5"/>
        <v>215</v>
      </c>
      <c r="V72" s="45">
        <f t="shared" si="16"/>
        <v>20.270000000000056</v>
      </c>
      <c r="W72" s="47">
        <f t="shared" si="6"/>
        <v>214</v>
      </c>
      <c r="X72" s="45">
        <f t="shared" si="17"/>
        <v>20.280000000000058</v>
      </c>
      <c r="Y72" s="47">
        <f t="shared" si="7"/>
        <v>214</v>
      </c>
      <c r="Z72" s="45">
        <f t="shared" si="18"/>
        <v>20.290000000000056</v>
      </c>
      <c r="AA72" s="48">
        <f t="shared" si="8"/>
        <v>213</v>
      </c>
    </row>
    <row r="73" spans="1:27">
      <c r="A73" s="99">
        <v>22.1</v>
      </c>
      <c r="B73" s="99">
        <v>21.2</v>
      </c>
      <c r="C73" s="99">
        <v>20.9</v>
      </c>
      <c r="D73" s="99">
        <v>20.8</v>
      </c>
      <c r="E73" s="99">
        <v>21.7</v>
      </c>
      <c r="F73" s="99">
        <v>20.6</v>
      </c>
      <c r="G73" s="99">
        <v>20.6</v>
      </c>
      <c r="H73" s="99">
        <v>20.3</v>
      </c>
      <c r="I73" s="46">
        <f t="shared" si="9"/>
        <v>212</v>
      </c>
      <c r="J73" s="45">
        <f t="shared" si="10"/>
        <v>20.310000000000056</v>
      </c>
      <c r="K73" s="47">
        <f t="shared" si="0"/>
        <v>211</v>
      </c>
      <c r="L73" s="45">
        <f t="shared" si="11"/>
        <v>20.320000000000057</v>
      </c>
      <c r="M73" s="47">
        <f t="shared" si="1"/>
        <v>210</v>
      </c>
      <c r="N73" s="45">
        <f t="shared" si="12"/>
        <v>20.330000000000059</v>
      </c>
      <c r="O73" s="47">
        <f t="shared" si="2"/>
        <v>210</v>
      </c>
      <c r="P73" s="45">
        <f t="shared" si="13"/>
        <v>20.34000000000006</v>
      </c>
      <c r="Q73" s="47">
        <f t="shared" si="3"/>
        <v>209</v>
      </c>
      <c r="R73" s="45">
        <f t="shared" si="14"/>
        <v>20.350000000000058</v>
      </c>
      <c r="S73" s="47">
        <f t="shared" si="4"/>
        <v>208</v>
      </c>
      <c r="T73" s="45">
        <f t="shared" si="15"/>
        <v>20.36000000000006</v>
      </c>
      <c r="U73" s="47">
        <f t="shared" si="5"/>
        <v>207</v>
      </c>
      <c r="V73" s="45">
        <f t="shared" si="16"/>
        <v>20.370000000000058</v>
      </c>
      <c r="W73" s="47">
        <f t="shared" si="6"/>
        <v>207</v>
      </c>
      <c r="X73" s="45">
        <f t="shared" si="17"/>
        <v>20.380000000000059</v>
      </c>
      <c r="Y73" s="47">
        <f t="shared" si="7"/>
        <v>206</v>
      </c>
      <c r="Z73" s="45">
        <f t="shared" si="18"/>
        <v>20.390000000000057</v>
      </c>
      <c r="AA73" s="48">
        <f t="shared" si="8"/>
        <v>205</v>
      </c>
    </row>
    <row r="74" spans="1:27">
      <c r="A74" s="99">
        <v>22.2</v>
      </c>
      <c r="B74" s="99">
        <v>21.3</v>
      </c>
      <c r="C74" s="99">
        <v>21</v>
      </c>
      <c r="D74" s="99">
        <v>20.9</v>
      </c>
      <c r="E74" s="99">
        <v>21.8</v>
      </c>
      <c r="F74" s="99">
        <v>20.7</v>
      </c>
      <c r="G74" s="99">
        <v>20.7</v>
      </c>
      <c r="H74" s="99">
        <v>20.399999999999999</v>
      </c>
      <c r="I74" s="46">
        <f t="shared" si="9"/>
        <v>205</v>
      </c>
      <c r="J74" s="45">
        <f t="shared" si="10"/>
        <v>20.410000000000057</v>
      </c>
      <c r="K74" s="47">
        <f t="shared" si="0"/>
        <v>204</v>
      </c>
      <c r="L74" s="45">
        <f t="shared" si="11"/>
        <v>20.420000000000059</v>
      </c>
      <c r="M74" s="47">
        <f t="shared" si="1"/>
        <v>203</v>
      </c>
      <c r="N74" s="45">
        <f t="shared" si="12"/>
        <v>20.43000000000006</v>
      </c>
      <c r="O74" s="47">
        <f t="shared" si="2"/>
        <v>202</v>
      </c>
      <c r="P74" s="45">
        <f t="shared" si="13"/>
        <v>20.440000000000062</v>
      </c>
      <c r="Q74" s="47">
        <f t="shared" si="3"/>
        <v>202</v>
      </c>
      <c r="R74" s="45">
        <f t="shared" si="14"/>
        <v>20.45000000000006</v>
      </c>
      <c r="S74" s="47">
        <f t="shared" si="4"/>
        <v>201</v>
      </c>
      <c r="T74" s="45">
        <f t="shared" si="15"/>
        <v>20.460000000000061</v>
      </c>
      <c r="U74" s="47">
        <f t="shared" si="5"/>
        <v>200</v>
      </c>
      <c r="V74" s="45">
        <f t="shared" si="16"/>
        <v>20.470000000000059</v>
      </c>
      <c r="W74" s="47">
        <f t="shared" si="6"/>
        <v>200</v>
      </c>
      <c r="X74" s="45">
        <f t="shared" si="17"/>
        <v>20.480000000000061</v>
      </c>
      <c r="Y74" s="47">
        <f t="shared" si="7"/>
        <v>199</v>
      </c>
      <c r="Z74" s="45">
        <f t="shared" si="18"/>
        <v>20.490000000000059</v>
      </c>
      <c r="AA74" s="48">
        <f t="shared" si="8"/>
        <v>198</v>
      </c>
    </row>
    <row r="75" spans="1:27">
      <c r="A75" s="99">
        <v>22.3</v>
      </c>
      <c r="B75" s="99">
        <v>21.4</v>
      </c>
      <c r="C75" s="99">
        <v>21.1</v>
      </c>
      <c r="D75" s="99">
        <v>21</v>
      </c>
      <c r="E75" s="99">
        <v>21.9</v>
      </c>
      <c r="F75" s="99">
        <v>20.8</v>
      </c>
      <c r="G75" s="99">
        <v>20.8</v>
      </c>
      <c r="H75" s="99">
        <v>20.5</v>
      </c>
      <c r="I75" s="46">
        <f t="shared" si="9"/>
        <v>197</v>
      </c>
      <c r="J75" s="45">
        <f t="shared" si="10"/>
        <v>20.510000000000058</v>
      </c>
      <c r="K75" s="47">
        <f t="shared" si="0"/>
        <v>197</v>
      </c>
      <c r="L75" s="45">
        <f t="shared" si="11"/>
        <v>20.52000000000006</v>
      </c>
      <c r="M75" s="47">
        <f t="shared" si="1"/>
        <v>196</v>
      </c>
      <c r="N75" s="45">
        <f t="shared" si="12"/>
        <v>20.530000000000062</v>
      </c>
      <c r="O75" s="47">
        <f t="shared" si="2"/>
        <v>195</v>
      </c>
      <c r="P75" s="45">
        <f t="shared" si="13"/>
        <v>20.540000000000063</v>
      </c>
      <c r="Q75" s="47">
        <f t="shared" si="3"/>
        <v>195</v>
      </c>
      <c r="R75" s="45">
        <f t="shared" si="14"/>
        <v>20.550000000000061</v>
      </c>
      <c r="S75" s="47">
        <f t="shared" si="4"/>
        <v>194</v>
      </c>
      <c r="T75" s="45">
        <f t="shared" si="15"/>
        <v>20.560000000000063</v>
      </c>
      <c r="U75" s="47">
        <f t="shared" si="5"/>
        <v>193</v>
      </c>
      <c r="V75" s="45">
        <f t="shared" si="16"/>
        <v>20.570000000000061</v>
      </c>
      <c r="W75" s="47">
        <f t="shared" si="6"/>
        <v>193</v>
      </c>
      <c r="X75" s="45">
        <f t="shared" si="17"/>
        <v>20.580000000000062</v>
      </c>
      <c r="Y75" s="47">
        <f t="shared" si="7"/>
        <v>192</v>
      </c>
      <c r="Z75" s="45">
        <f t="shared" si="18"/>
        <v>20.59000000000006</v>
      </c>
      <c r="AA75" s="48">
        <f t="shared" si="8"/>
        <v>191</v>
      </c>
    </row>
    <row r="76" spans="1:27">
      <c r="A76" s="99">
        <v>22.4</v>
      </c>
      <c r="B76" s="99">
        <v>21.5</v>
      </c>
      <c r="C76" s="99">
        <v>21.2</v>
      </c>
      <c r="D76" s="99">
        <v>21.1</v>
      </c>
      <c r="E76" s="99">
        <v>22</v>
      </c>
      <c r="F76" s="99">
        <v>20.9</v>
      </c>
      <c r="G76" s="99">
        <v>20.9</v>
      </c>
      <c r="H76" s="99">
        <v>20.6</v>
      </c>
      <c r="I76" s="46">
        <f t="shared" si="9"/>
        <v>191</v>
      </c>
      <c r="J76" s="45">
        <f t="shared" si="10"/>
        <v>20.61000000000006</v>
      </c>
      <c r="K76" s="47">
        <f t="shared" ref="K76:K139" si="19">IF(J76&gt;0,INT(11580000*EXP(-0.56476*(J76-0.2))+76.46),"0")</f>
        <v>190</v>
      </c>
      <c r="L76" s="45">
        <f t="shared" si="11"/>
        <v>20.620000000000061</v>
      </c>
      <c r="M76" s="47">
        <f t="shared" ref="M76:M139" si="20">IF(L76&gt;0,INT(11580000*EXP(-0.56476*(L76-0.2))+76.46),"0")</f>
        <v>190</v>
      </c>
      <c r="N76" s="45">
        <f t="shared" si="12"/>
        <v>20.630000000000063</v>
      </c>
      <c r="O76" s="47">
        <f t="shared" ref="O76:O139" si="21">IF(N76&gt;0,INT(11580000*EXP(-0.56476*(N76-0.2))+76.46),"0")</f>
        <v>189</v>
      </c>
      <c r="P76" s="45">
        <f t="shared" si="13"/>
        <v>20.640000000000065</v>
      </c>
      <c r="Q76" s="47">
        <f t="shared" ref="Q76:Q139" si="22">IF(P76&gt;0,INT(11580000*EXP(-0.56476*(P76-0.2))+76.46),"0")</f>
        <v>188</v>
      </c>
      <c r="R76" s="45">
        <f t="shared" si="14"/>
        <v>20.650000000000063</v>
      </c>
      <c r="S76" s="47">
        <f t="shared" ref="S76:S139" si="23">IF(R76&gt;0,INT(11580000*EXP(-0.56476*(R76-0.2))+76.46),"0")</f>
        <v>188</v>
      </c>
      <c r="T76" s="45">
        <f t="shared" si="15"/>
        <v>20.660000000000064</v>
      </c>
      <c r="U76" s="47">
        <f t="shared" ref="U76:U139" si="24">IF(T76&gt;0,INT(11580000*EXP(-0.56476*(T76-0.2))+76.46),"0")</f>
        <v>187</v>
      </c>
      <c r="V76" s="45">
        <f t="shared" si="16"/>
        <v>20.670000000000062</v>
      </c>
      <c r="W76" s="47">
        <f t="shared" ref="W76:W139" si="25">IF(V76&gt;0,INT(11580000*EXP(-0.56476*(V76-0.2))+76.46),"0")</f>
        <v>186</v>
      </c>
      <c r="X76" s="45">
        <f t="shared" si="17"/>
        <v>20.680000000000064</v>
      </c>
      <c r="Y76" s="47">
        <f t="shared" ref="Y76:Y139" si="26">IF(X76&gt;0,INT(11580000*EXP(-0.56476*(X76-0.2))+76.46),"0")</f>
        <v>186</v>
      </c>
      <c r="Z76" s="45">
        <f t="shared" si="18"/>
        <v>20.690000000000062</v>
      </c>
      <c r="AA76" s="48">
        <f t="shared" ref="AA76:AA139" si="27">IF(Z76&gt;0,INT(11580000*EXP(-0.56476*(Z76-0.2))+76.46),"0")</f>
        <v>185</v>
      </c>
    </row>
    <row r="77" spans="1:27">
      <c r="A77" s="99">
        <v>22.5</v>
      </c>
      <c r="B77" s="99">
        <v>21.6</v>
      </c>
      <c r="C77" s="99">
        <v>21.3</v>
      </c>
      <c r="D77" s="99">
        <v>21.2</v>
      </c>
      <c r="E77" s="99">
        <v>22.1</v>
      </c>
      <c r="F77" s="99">
        <v>21</v>
      </c>
      <c r="G77" s="99">
        <v>21</v>
      </c>
      <c r="H77" s="99">
        <v>20.7</v>
      </c>
      <c r="I77" s="46">
        <f t="shared" ref="I77:I139" si="28">IF(H77&gt;0,INT(11580000*EXP(-0.56476*(H77-0.2))+76.46),"0")</f>
        <v>185</v>
      </c>
      <c r="J77" s="45">
        <f t="shared" si="10"/>
        <v>20.710000000000061</v>
      </c>
      <c r="K77" s="47">
        <f t="shared" si="19"/>
        <v>184</v>
      </c>
      <c r="L77" s="45">
        <f t="shared" si="11"/>
        <v>20.720000000000063</v>
      </c>
      <c r="M77" s="47">
        <f t="shared" si="20"/>
        <v>183</v>
      </c>
      <c r="N77" s="45">
        <f t="shared" si="12"/>
        <v>20.730000000000064</v>
      </c>
      <c r="O77" s="47">
        <f t="shared" si="21"/>
        <v>183</v>
      </c>
      <c r="P77" s="45">
        <f t="shared" si="13"/>
        <v>20.740000000000066</v>
      </c>
      <c r="Q77" s="47">
        <f t="shared" si="22"/>
        <v>182</v>
      </c>
      <c r="R77" s="45">
        <f t="shared" si="14"/>
        <v>20.750000000000064</v>
      </c>
      <c r="S77" s="47">
        <f t="shared" si="23"/>
        <v>181</v>
      </c>
      <c r="T77" s="45">
        <f t="shared" si="15"/>
        <v>20.760000000000066</v>
      </c>
      <c r="U77" s="47">
        <f t="shared" si="24"/>
        <v>181</v>
      </c>
      <c r="V77" s="45">
        <f t="shared" si="16"/>
        <v>20.770000000000064</v>
      </c>
      <c r="W77" s="47">
        <f t="shared" si="25"/>
        <v>180</v>
      </c>
      <c r="X77" s="45">
        <f t="shared" si="17"/>
        <v>20.780000000000065</v>
      </c>
      <c r="Y77" s="47">
        <f t="shared" si="26"/>
        <v>180</v>
      </c>
      <c r="Z77" s="45">
        <f t="shared" si="18"/>
        <v>20.790000000000063</v>
      </c>
      <c r="AA77" s="48">
        <f t="shared" si="27"/>
        <v>179</v>
      </c>
    </row>
    <row r="78" spans="1:27">
      <c r="A78" s="99">
        <v>22.6</v>
      </c>
      <c r="B78" s="99">
        <v>21.7</v>
      </c>
      <c r="C78" s="99">
        <v>21.4</v>
      </c>
      <c r="D78" s="99">
        <v>21.3</v>
      </c>
      <c r="E78" s="99">
        <v>22.2</v>
      </c>
      <c r="F78" s="99">
        <v>21.1</v>
      </c>
      <c r="G78" s="99">
        <v>21.1</v>
      </c>
      <c r="H78" s="99">
        <v>20.8</v>
      </c>
      <c r="I78" s="46">
        <f t="shared" si="28"/>
        <v>179</v>
      </c>
      <c r="J78" s="45">
        <f t="shared" si="10"/>
        <v>20.810000000000063</v>
      </c>
      <c r="K78" s="47">
        <f t="shared" si="19"/>
        <v>178</v>
      </c>
      <c r="L78" s="45">
        <f t="shared" si="11"/>
        <v>20.820000000000064</v>
      </c>
      <c r="M78" s="47">
        <f t="shared" si="20"/>
        <v>177</v>
      </c>
      <c r="N78" s="45">
        <f t="shared" si="12"/>
        <v>20.830000000000066</v>
      </c>
      <c r="O78" s="47">
        <f t="shared" si="21"/>
        <v>177</v>
      </c>
      <c r="P78" s="45">
        <f t="shared" si="13"/>
        <v>20.840000000000067</v>
      </c>
      <c r="Q78" s="47">
        <f t="shared" si="22"/>
        <v>176</v>
      </c>
      <c r="R78" s="45">
        <f t="shared" si="14"/>
        <v>20.850000000000065</v>
      </c>
      <c r="S78" s="47">
        <f t="shared" si="23"/>
        <v>176</v>
      </c>
      <c r="T78" s="45">
        <f t="shared" si="15"/>
        <v>20.860000000000067</v>
      </c>
      <c r="U78" s="47">
        <f t="shared" si="24"/>
        <v>175</v>
      </c>
      <c r="V78" s="45">
        <f t="shared" si="16"/>
        <v>20.870000000000065</v>
      </c>
      <c r="W78" s="47">
        <f t="shared" si="25"/>
        <v>175</v>
      </c>
      <c r="X78" s="45">
        <f t="shared" si="17"/>
        <v>20.880000000000067</v>
      </c>
      <c r="Y78" s="47">
        <f t="shared" si="26"/>
        <v>174</v>
      </c>
      <c r="Z78" s="45">
        <f t="shared" si="18"/>
        <v>20.890000000000065</v>
      </c>
      <c r="AA78" s="48">
        <f t="shared" si="27"/>
        <v>173</v>
      </c>
    </row>
    <row r="79" spans="1:27">
      <c r="A79" s="99">
        <v>22.7</v>
      </c>
      <c r="B79" s="99">
        <v>21.8</v>
      </c>
      <c r="C79" s="99">
        <v>21.5</v>
      </c>
      <c r="D79" s="99">
        <v>21.4</v>
      </c>
      <c r="E79" s="99">
        <v>22.3</v>
      </c>
      <c r="F79" s="99">
        <v>21.2</v>
      </c>
      <c r="G79" s="99">
        <v>21.2</v>
      </c>
      <c r="H79" s="99">
        <v>20.9</v>
      </c>
      <c r="I79" s="46">
        <f t="shared" si="28"/>
        <v>173</v>
      </c>
      <c r="J79" s="45">
        <f t="shared" si="10"/>
        <v>20.910000000000064</v>
      </c>
      <c r="K79" s="47">
        <f t="shared" si="19"/>
        <v>172</v>
      </c>
      <c r="L79" s="45">
        <f t="shared" si="11"/>
        <v>20.920000000000066</v>
      </c>
      <c r="M79" s="47">
        <f t="shared" si="20"/>
        <v>172</v>
      </c>
      <c r="N79" s="45">
        <f t="shared" si="12"/>
        <v>20.930000000000067</v>
      </c>
      <c r="O79" s="47">
        <f t="shared" si="21"/>
        <v>171</v>
      </c>
      <c r="P79" s="45">
        <f t="shared" si="13"/>
        <v>20.940000000000069</v>
      </c>
      <c r="Q79" s="47">
        <f t="shared" si="22"/>
        <v>171</v>
      </c>
      <c r="R79" s="45">
        <f t="shared" si="14"/>
        <v>20.950000000000067</v>
      </c>
      <c r="S79" s="47">
        <f t="shared" si="23"/>
        <v>170</v>
      </c>
      <c r="T79" s="45">
        <f t="shared" si="15"/>
        <v>20.960000000000068</v>
      </c>
      <c r="U79" s="47">
        <f t="shared" si="24"/>
        <v>170</v>
      </c>
      <c r="V79" s="45">
        <f t="shared" si="16"/>
        <v>20.970000000000066</v>
      </c>
      <c r="W79" s="47">
        <f t="shared" si="25"/>
        <v>169</v>
      </c>
      <c r="X79" s="45">
        <f t="shared" si="17"/>
        <v>20.980000000000068</v>
      </c>
      <c r="Y79" s="47">
        <f t="shared" si="26"/>
        <v>169</v>
      </c>
      <c r="Z79" s="45">
        <f t="shared" si="18"/>
        <v>20.990000000000066</v>
      </c>
      <c r="AA79" s="48">
        <f t="shared" si="27"/>
        <v>168</v>
      </c>
    </row>
    <row r="80" spans="1:27">
      <c r="A80" s="99">
        <v>22.8</v>
      </c>
      <c r="B80" s="99">
        <v>21.9</v>
      </c>
      <c r="C80" s="99">
        <v>21.6</v>
      </c>
      <c r="D80" s="99">
        <v>21.5</v>
      </c>
      <c r="E80" s="99">
        <v>22.4</v>
      </c>
      <c r="F80" s="99">
        <v>21.3</v>
      </c>
      <c r="G80" s="99">
        <v>21.3</v>
      </c>
      <c r="H80" s="99">
        <v>21</v>
      </c>
      <c r="I80" s="46">
        <f t="shared" si="28"/>
        <v>168</v>
      </c>
      <c r="J80" s="45">
        <f t="shared" ref="J80:J140" si="29">J79+0.1</f>
        <v>21.010000000000066</v>
      </c>
      <c r="K80" s="47">
        <f t="shared" si="19"/>
        <v>167</v>
      </c>
      <c r="L80" s="45">
        <f t="shared" si="11"/>
        <v>21.020000000000067</v>
      </c>
      <c r="M80" s="47">
        <f t="shared" si="20"/>
        <v>167</v>
      </c>
      <c r="N80" s="45">
        <f t="shared" si="12"/>
        <v>21.030000000000069</v>
      </c>
      <c r="O80" s="47">
        <f t="shared" si="21"/>
        <v>166</v>
      </c>
      <c r="P80" s="45">
        <f t="shared" si="13"/>
        <v>21.04000000000007</v>
      </c>
      <c r="Q80" s="47">
        <f t="shared" si="22"/>
        <v>166</v>
      </c>
      <c r="R80" s="45">
        <f t="shared" si="14"/>
        <v>21.050000000000068</v>
      </c>
      <c r="S80" s="47">
        <f t="shared" si="23"/>
        <v>165</v>
      </c>
      <c r="T80" s="45">
        <f t="shared" si="15"/>
        <v>21.06000000000007</v>
      </c>
      <c r="U80" s="47">
        <f t="shared" si="24"/>
        <v>165</v>
      </c>
      <c r="V80" s="45">
        <f t="shared" si="16"/>
        <v>21.070000000000068</v>
      </c>
      <c r="W80" s="47">
        <f t="shared" si="25"/>
        <v>164</v>
      </c>
      <c r="X80" s="45">
        <f t="shared" si="17"/>
        <v>21.080000000000069</v>
      </c>
      <c r="Y80" s="47">
        <f t="shared" si="26"/>
        <v>164</v>
      </c>
      <c r="Z80" s="45">
        <f t="shared" si="18"/>
        <v>21.090000000000067</v>
      </c>
      <c r="AA80" s="48">
        <f t="shared" si="27"/>
        <v>163</v>
      </c>
    </row>
    <row r="81" spans="1:27">
      <c r="A81" s="99">
        <v>22.9</v>
      </c>
      <c r="B81" s="99">
        <v>22</v>
      </c>
      <c r="C81" s="99">
        <v>21.7</v>
      </c>
      <c r="D81" s="99">
        <v>21.6</v>
      </c>
      <c r="E81" s="99">
        <v>22.5</v>
      </c>
      <c r="F81" s="99">
        <v>21.4</v>
      </c>
      <c r="G81" s="99">
        <v>21.4</v>
      </c>
      <c r="H81" s="99">
        <v>21.1</v>
      </c>
      <c r="I81" s="46">
        <f t="shared" si="28"/>
        <v>163</v>
      </c>
      <c r="J81" s="45">
        <f t="shared" si="29"/>
        <v>21.110000000000067</v>
      </c>
      <c r="K81" s="47">
        <f t="shared" si="19"/>
        <v>162</v>
      </c>
      <c r="L81" s="45">
        <f t="shared" si="11"/>
        <v>21.120000000000068</v>
      </c>
      <c r="M81" s="47">
        <f t="shared" si="20"/>
        <v>162</v>
      </c>
      <c r="N81" s="45">
        <f t="shared" si="12"/>
        <v>21.13000000000007</v>
      </c>
      <c r="O81" s="47">
        <f t="shared" si="21"/>
        <v>161</v>
      </c>
      <c r="P81" s="45">
        <f t="shared" si="13"/>
        <v>21.140000000000072</v>
      </c>
      <c r="Q81" s="47">
        <f t="shared" si="22"/>
        <v>161</v>
      </c>
      <c r="R81" s="45">
        <f t="shared" si="14"/>
        <v>21.15000000000007</v>
      </c>
      <c r="S81" s="47">
        <f t="shared" si="23"/>
        <v>160</v>
      </c>
      <c r="T81" s="45">
        <f t="shared" si="15"/>
        <v>21.160000000000071</v>
      </c>
      <c r="U81" s="47">
        <f t="shared" si="24"/>
        <v>160</v>
      </c>
      <c r="V81" s="45">
        <f t="shared" si="16"/>
        <v>21.170000000000069</v>
      </c>
      <c r="W81" s="47">
        <f t="shared" si="25"/>
        <v>159</v>
      </c>
      <c r="X81" s="45">
        <f t="shared" si="17"/>
        <v>21.180000000000071</v>
      </c>
      <c r="Y81" s="47">
        <f t="shared" si="26"/>
        <v>159</v>
      </c>
      <c r="Z81" s="45">
        <f t="shared" si="18"/>
        <v>21.190000000000069</v>
      </c>
      <c r="AA81" s="48">
        <f t="shared" si="27"/>
        <v>158</v>
      </c>
    </row>
    <row r="82" spans="1:27">
      <c r="A82" s="99">
        <v>23</v>
      </c>
      <c r="B82" s="99">
        <v>22.1</v>
      </c>
      <c r="C82" s="99">
        <v>21.8</v>
      </c>
      <c r="D82" s="99">
        <v>21.7</v>
      </c>
      <c r="E82" s="99">
        <v>22.6</v>
      </c>
      <c r="F82" s="99">
        <v>21.5</v>
      </c>
      <c r="G82" s="99">
        <v>21.5</v>
      </c>
      <c r="H82" s="99">
        <v>21.2</v>
      </c>
      <c r="I82" s="46">
        <f t="shared" si="28"/>
        <v>158</v>
      </c>
      <c r="J82" s="45">
        <f t="shared" si="29"/>
        <v>21.210000000000068</v>
      </c>
      <c r="K82" s="47">
        <f t="shared" si="19"/>
        <v>157</v>
      </c>
      <c r="L82" s="45">
        <f t="shared" si="11"/>
        <v>21.22000000000007</v>
      </c>
      <c r="M82" s="47">
        <f t="shared" si="20"/>
        <v>157</v>
      </c>
      <c r="N82" s="45">
        <f t="shared" si="12"/>
        <v>21.230000000000071</v>
      </c>
      <c r="O82" s="47">
        <f t="shared" si="21"/>
        <v>156</v>
      </c>
      <c r="P82" s="45">
        <f t="shared" si="13"/>
        <v>21.240000000000073</v>
      </c>
      <c r="Q82" s="47">
        <f t="shared" si="22"/>
        <v>156</v>
      </c>
      <c r="R82" s="45">
        <f t="shared" si="14"/>
        <v>21.250000000000071</v>
      </c>
      <c r="S82" s="47">
        <f t="shared" si="23"/>
        <v>156</v>
      </c>
      <c r="T82" s="45">
        <f t="shared" si="15"/>
        <v>21.260000000000073</v>
      </c>
      <c r="U82" s="47">
        <f t="shared" si="24"/>
        <v>155</v>
      </c>
      <c r="V82" s="45">
        <f t="shared" si="16"/>
        <v>21.270000000000071</v>
      </c>
      <c r="W82" s="47">
        <f t="shared" si="25"/>
        <v>155</v>
      </c>
      <c r="X82" s="45">
        <f t="shared" si="17"/>
        <v>21.280000000000072</v>
      </c>
      <c r="Y82" s="47">
        <f t="shared" si="26"/>
        <v>154</v>
      </c>
      <c r="Z82" s="45">
        <f t="shared" si="18"/>
        <v>21.29000000000007</v>
      </c>
      <c r="AA82" s="48">
        <f t="shared" si="27"/>
        <v>154</v>
      </c>
    </row>
    <row r="83" spans="1:27">
      <c r="A83" s="99">
        <v>23.1</v>
      </c>
      <c r="B83" s="99">
        <v>22.2</v>
      </c>
      <c r="C83" s="99">
        <v>21.9</v>
      </c>
      <c r="D83" s="99">
        <v>21.8</v>
      </c>
      <c r="E83" s="99">
        <v>22.7</v>
      </c>
      <c r="F83" s="99">
        <v>21.6</v>
      </c>
      <c r="G83" s="99">
        <v>21.6</v>
      </c>
      <c r="H83" s="99">
        <v>21.3</v>
      </c>
      <c r="I83" s="46">
        <f t="shared" si="28"/>
        <v>153</v>
      </c>
      <c r="J83" s="45">
        <f t="shared" si="29"/>
        <v>21.31000000000007</v>
      </c>
      <c r="K83" s="47">
        <f t="shared" si="19"/>
        <v>153</v>
      </c>
      <c r="L83" s="45">
        <f t="shared" si="11"/>
        <v>21.320000000000071</v>
      </c>
      <c r="M83" s="47">
        <f t="shared" si="20"/>
        <v>152</v>
      </c>
      <c r="N83" s="45">
        <f t="shared" si="12"/>
        <v>21.330000000000073</v>
      </c>
      <c r="O83" s="47">
        <f t="shared" si="21"/>
        <v>152</v>
      </c>
      <c r="P83" s="45">
        <f t="shared" si="13"/>
        <v>21.340000000000074</v>
      </c>
      <c r="Q83" s="47">
        <f t="shared" si="22"/>
        <v>152</v>
      </c>
      <c r="R83" s="45">
        <f t="shared" si="14"/>
        <v>21.350000000000072</v>
      </c>
      <c r="S83" s="47">
        <f t="shared" si="23"/>
        <v>151</v>
      </c>
      <c r="T83" s="45">
        <f t="shared" si="15"/>
        <v>21.360000000000074</v>
      </c>
      <c r="U83" s="47">
        <f t="shared" si="24"/>
        <v>151</v>
      </c>
      <c r="V83" s="45">
        <f t="shared" si="16"/>
        <v>21.370000000000072</v>
      </c>
      <c r="W83" s="47">
        <f t="shared" si="25"/>
        <v>150</v>
      </c>
      <c r="X83" s="45">
        <f t="shared" si="17"/>
        <v>21.380000000000074</v>
      </c>
      <c r="Y83" s="47">
        <f t="shared" si="26"/>
        <v>150</v>
      </c>
      <c r="Z83" s="45">
        <f t="shared" si="18"/>
        <v>21.390000000000072</v>
      </c>
      <c r="AA83" s="48">
        <f t="shared" si="27"/>
        <v>149</v>
      </c>
    </row>
    <row r="84" spans="1:27">
      <c r="A84" s="99">
        <v>23.2</v>
      </c>
      <c r="B84" s="99">
        <v>22.3</v>
      </c>
      <c r="C84" s="99">
        <v>22</v>
      </c>
      <c r="D84" s="99">
        <v>21.9</v>
      </c>
      <c r="E84" s="99">
        <v>22.8</v>
      </c>
      <c r="F84" s="99">
        <v>21.7</v>
      </c>
      <c r="G84" s="99">
        <v>21.7</v>
      </c>
      <c r="H84" s="99">
        <v>21.4</v>
      </c>
      <c r="I84" s="46">
        <f t="shared" si="28"/>
        <v>149</v>
      </c>
      <c r="J84" s="45">
        <f t="shared" si="29"/>
        <v>21.410000000000071</v>
      </c>
      <c r="K84" s="47">
        <f t="shared" si="19"/>
        <v>149</v>
      </c>
      <c r="L84" s="45">
        <f t="shared" si="11"/>
        <v>21.420000000000073</v>
      </c>
      <c r="M84" s="47">
        <f t="shared" si="20"/>
        <v>148</v>
      </c>
      <c r="N84" s="45">
        <f t="shared" si="12"/>
        <v>21.430000000000074</v>
      </c>
      <c r="O84" s="47">
        <f t="shared" si="21"/>
        <v>148</v>
      </c>
      <c r="P84" s="45">
        <f t="shared" si="13"/>
        <v>21.440000000000076</v>
      </c>
      <c r="Q84" s="47">
        <f t="shared" si="22"/>
        <v>147</v>
      </c>
      <c r="R84" s="45">
        <f t="shared" si="14"/>
        <v>21.450000000000074</v>
      </c>
      <c r="S84" s="47">
        <f t="shared" si="23"/>
        <v>147</v>
      </c>
      <c r="T84" s="45">
        <f t="shared" si="15"/>
        <v>21.460000000000075</v>
      </c>
      <c r="U84" s="47">
        <f t="shared" si="24"/>
        <v>147</v>
      </c>
      <c r="V84" s="45">
        <f t="shared" si="16"/>
        <v>21.470000000000073</v>
      </c>
      <c r="W84" s="47">
        <f t="shared" si="25"/>
        <v>146</v>
      </c>
      <c r="X84" s="45">
        <f t="shared" si="17"/>
        <v>21.480000000000075</v>
      </c>
      <c r="Y84" s="47">
        <f t="shared" si="26"/>
        <v>146</v>
      </c>
      <c r="Z84" s="45">
        <f t="shared" si="18"/>
        <v>21.490000000000073</v>
      </c>
      <c r="AA84" s="48">
        <f t="shared" si="27"/>
        <v>145</v>
      </c>
    </row>
    <row r="85" spans="1:27">
      <c r="A85" s="99">
        <v>23.3</v>
      </c>
      <c r="B85" s="99">
        <v>22.4</v>
      </c>
      <c r="C85" s="99">
        <v>22.1</v>
      </c>
      <c r="D85" s="99">
        <v>22</v>
      </c>
      <c r="E85" s="99">
        <v>22.9</v>
      </c>
      <c r="F85" s="99">
        <v>21.8</v>
      </c>
      <c r="G85" s="99">
        <v>21.8</v>
      </c>
      <c r="H85" s="99">
        <v>21.5</v>
      </c>
      <c r="I85" s="46">
        <f t="shared" si="28"/>
        <v>145</v>
      </c>
      <c r="J85" s="45">
        <f t="shared" si="29"/>
        <v>21.510000000000073</v>
      </c>
      <c r="K85" s="47">
        <f t="shared" si="19"/>
        <v>145</v>
      </c>
      <c r="L85" s="45">
        <f t="shared" si="11"/>
        <v>21.520000000000074</v>
      </c>
      <c r="M85" s="47">
        <f t="shared" si="20"/>
        <v>144</v>
      </c>
      <c r="N85" s="45">
        <f t="shared" si="12"/>
        <v>21.530000000000076</v>
      </c>
      <c r="O85" s="47">
        <f t="shared" si="21"/>
        <v>144</v>
      </c>
      <c r="P85" s="45">
        <f t="shared" si="13"/>
        <v>21.540000000000077</v>
      </c>
      <c r="Q85" s="47">
        <f t="shared" si="22"/>
        <v>144</v>
      </c>
      <c r="R85" s="45">
        <f t="shared" si="14"/>
        <v>21.550000000000075</v>
      </c>
      <c r="S85" s="47">
        <f t="shared" si="23"/>
        <v>143</v>
      </c>
      <c r="T85" s="45">
        <f t="shared" si="15"/>
        <v>21.560000000000077</v>
      </c>
      <c r="U85" s="47">
        <f t="shared" si="24"/>
        <v>143</v>
      </c>
      <c r="V85" s="45">
        <f t="shared" si="16"/>
        <v>21.570000000000075</v>
      </c>
      <c r="W85" s="47">
        <f t="shared" si="25"/>
        <v>142</v>
      </c>
      <c r="X85" s="45">
        <f t="shared" si="17"/>
        <v>21.580000000000076</v>
      </c>
      <c r="Y85" s="47">
        <f t="shared" si="26"/>
        <v>142</v>
      </c>
      <c r="Z85" s="45">
        <f t="shared" si="18"/>
        <v>21.590000000000074</v>
      </c>
      <c r="AA85" s="48">
        <f t="shared" si="27"/>
        <v>142</v>
      </c>
    </row>
    <row r="86" spans="1:27">
      <c r="A86" s="99">
        <v>23.4</v>
      </c>
      <c r="B86" s="99">
        <v>22.5</v>
      </c>
      <c r="C86" s="99">
        <v>22.2</v>
      </c>
      <c r="D86" s="99">
        <v>22.1</v>
      </c>
      <c r="E86" s="99">
        <v>23</v>
      </c>
      <c r="F86" s="99">
        <v>21.9</v>
      </c>
      <c r="G86" s="99">
        <v>21.9</v>
      </c>
      <c r="H86" s="99">
        <v>21.6</v>
      </c>
      <c r="I86" s="46">
        <f t="shared" si="28"/>
        <v>141</v>
      </c>
      <c r="J86" s="45">
        <f t="shared" si="29"/>
        <v>21.610000000000074</v>
      </c>
      <c r="K86" s="47">
        <f t="shared" si="19"/>
        <v>141</v>
      </c>
      <c r="L86" s="45">
        <f t="shared" ref="L86:L140" si="30">L85+0.1</f>
        <v>21.620000000000076</v>
      </c>
      <c r="M86" s="47">
        <f t="shared" si="20"/>
        <v>141</v>
      </c>
      <c r="N86" s="45">
        <f t="shared" ref="N86:N140" si="31">N85+0.1</f>
        <v>21.630000000000077</v>
      </c>
      <c r="O86" s="47">
        <f t="shared" si="21"/>
        <v>140</v>
      </c>
      <c r="P86" s="45">
        <f t="shared" ref="P86:P140" si="32">P85+0.1</f>
        <v>21.640000000000079</v>
      </c>
      <c r="Q86" s="47">
        <f t="shared" si="22"/>
        <v>140</v>
      </c>
      <c r="R86" s="45">
        <f t="shared" ref="R86:R140" si="33">R85+0.1</f>
        <v>21.650000000000077</v>
      </c>
      <c r="S86" s="47">
        <f t="shared" si="23"/>
        <v>139</v>
      </c>
      <c r="T86" s="45">
        <f t="shared" ref="T86:T140" si="34">T85+0.1</f>
        <v>21.660000000000078</v>
      </c>
      <c r="U86" s="47">
        <f t="shared" si="24"/>
        <v>139</v>
      </c>
      <c r="V86" s="45">
        <f t="shared" ref="V86:V140" si="35">V85+0.1</f>
        <v>21.670000000000076</v>
      </c>
      <c r="W86" s="47">
        <f t="shared" si="25"/>
        <v>139</v>
      </c>
      <c r="X86" s="45">
        <f t="shared" ref="X86:X140" si="36">X85+0.1</f>
        <v>21.680000000000078</v>
      </c>
      <c r="Y86" s="47">
        <f t="shared" si="26"/>
        <v>138</v>
      </c>
      <c r="Z86" s="45">
        <f t="shared" ref="Z86:Z140" si="37">Z85+0.1</f>
        <v>21.690000000000076</v>
      </c>
      <c r="AA86" s="48">
        <f t="shared" si="27"/>
        <v>138</v>
      </c>
    </row>
    <row r="87" spans="1:27">
      <c r="A87" s="99">
        <v>23.5</v>
      </c>
      <c r="B87" s="99">
        <v>22.6</v>
      </c>
      <c r="C87" s="99">
        <v>22.3</v>
      </c>
      <c r="D87" s="99">
        <v>22.2</v>
      </c>
      <c r="E87" s="99">
        <v>23.1</v>
      </c>
      <c r="F87" s="99">
        <v>22</v>
      </c>
      <c r="G87" s="99">
        <v>22</v>
      </c>
      <c r="H87" s="99">
        <v>21.7</v>
      </c>
      <c r="I87" s="46">
        <f t="shared" si="28"/>
        <v>138</v>
      </c>
      <c r="J87" s="45">
        <f t="shared" si="29"/>
        <v>21.710000000000075</v>
      </c>
      <c r="K87" s="47">
        <f t="shared" si="19"/>
        <v>137</v>
      </c>
      <c r="L87" s="45">
        <f t="shared" si="30"/>
        <v>21.720000000000077</v>
      </c>
      <c r="M87" s="47">
        <f t="shared" si="20"/>
        <v>137</v>
      </c>
      <c r="N87" s="45">
        <f t="shared" si="31"/>
        <v>21.730000000000079</v>
      </c>
      <c r="O87" s="47">
        <f t="shared" si="21"/>
        <v>137</v>
      </c>
      <c r="P87" s="45">
        <f t="shared" si="32"/>
        <v>21.74000000000008</v>
      </c>
      <c r="Q87" s="47">
        <f t="shared" si="22"/>
        <v>136</v>
      </c>
      <c r="R87" s="45">
        <f t="shared" si="33"/>
        <v>21.750000000000078</v>
      </c>
      <c r="S87" s="47">
        <f t="shared" si="23"/>
        <v>136</v>
      </c>
      <c r="T87" s="45">
        <f t="shared" si="34"/>
        <v>21.76000000000008</v>
      </c>
      <c r="U87" s="47">
        <f t="shared" si="24"/>
        <v>136</v>
      </c>
      <c r="V87" s="45">
        <f t="shared" si="35"/>
        <v>21.770000000000078</v>
      </c>
      <c r="W87" s="47">
        <f t="shared" si="25"/>
        <v>135</v>
      </c>
      <c r="X87" s="45">
        <f t="shared" si="36"/>
        <v>21.780000000000079</v>
      </c>
      <c r="Y87" s="47">
        <f t="shared" si="26"/>
        <v>135</v>
      </c>
      <c r="Z87" s="45">
        <f t="shared" si="37"/>
        <v>21.790000000000077</v>
      </c>
      <c r="AA87" s="48">
        <f t="shared" si="27"/>
        <v>135</v>
      </c>
    </row>
    <row r="88" spans="1:27">
      <c r="A88" s="99">
        <v>23.6</v>
      </c>
      <c r="B88" s="99">
        <v>22.7</v>
      </c>
      <c r="C88" s="99">
        <v>22.4</v>
      </c>
      <c r="D88" s="99">
        <v>22.3</v>
      </c>
      <c r="E88" s="99">
        <v>23.2</v>
      </c>
      <c r="F88" s="99">
        <v>22.1</v>
      </c>
      <c r="G88" s="99">
        <v>22.1</v>
      </c>
      <c r="H88" s="99">
        <v>21.8</v>
      </c>
      <c r="I88" s="46">
        <f t="shared" si="28"/>
        <v>134</v>
      </c>
      <c r="J88" s="45">
        <f t="shared" si="29"/>
        <v>21.810000000000077</v>
      </c>
      <c r="K88" s="47">
        <f t="shared" si="19"/>
        <v>134</v>
      </c>
      <c r="L88" s="45">
        <f t="shared" si="30"/>
        <v>21.820000000000078</v>
      </c>
      <c r="M88" s="47">
        <f t="shared" si="20"/>
        <v>134</v>
      </c>
      <c r="N88" s="45">
        <f t="shared" si="31"/>
        <v>21.83000000000008</v>
      </c>
      <c r="O88" s="47">
        <f t="shared" si="21"/>
        <v>133</v>
      </c>
      <c r="P88" s="45">
        <f t="shared" si="32"/>
        <v>21.840000000000082</v>
      </c>
      <c r="Q88" s="47">
        <f t="shared" si="22"/>
        <v>133</v>
      </c>
      <c r="R88" s="45">
        <f t="shared" si="33"/>
        <v>21.85000000000008</v>
      </c>
      <c r="S88" s="47">
        <f t="shared" si="23"/>
        <v>133</v>
      </c>
      <c r="T88" s="45">
        <f t="shared" si="34"/>
        <v>21.860000000000081</v>
      </c>
      <c r="U88" s="47">
        <f t="shared" si="24"/>
        <v>132</v>
      </c>
      <c r="V88" s="45">
        <f t="shared" si="35"/>
        <v>21.870000000000079</v>
      </c>
      <c r="W88" s="47">
        <f t="shared" si="25"/>
        <v>132</v>
      </c>
      <c r="X88" s="45">
        <f t="shared" si="36"/>
        <v>21.880000000000081</v>
      </c>
      <c r="Y88" s="47">
        <f t="shared" si="26"/>
        <v>132</v>
      </c>
      <c r="Z88" s="45">
        <f t="shared" si="37"/>
        <v>21.890000000000079</v>
      </c>
      <c r="AA88" s="48">
        <f t="shared" si="27"/>
        <v>131</v>
      </c>
    </row>
    <row r="89" spans="1:27">
      <c r="A89" s="99">
        <v>23.7</v>
      </c>
      <c r="B89" s="99">
        <v>22.8</v>
      </c>
      <c r="C89" s="99">
        <v>22.5</v>
      </c>
      <c r="D89" s="99">
        <v>22.4</v>
      </c>
      <c r="E89" s="99">
        <v>23.3</v>
      </c>
      <c r="F89" s="99">
        <v>22.2</v>
      </c>
      <c r="G89" s="99">
        <v>22.2</v>
      </c>
      <c r="H89" s="99">
        <v>21.9</v>
      </c>
      <c r="I89" s="46">
        <f t="shared" si="28"/>
        <v>131</v>
      </c>
      <c r="J89" s="45">
        <f t="shared" si="29"/>
        <v>21.910000000000078</v>
      </c>
      <c r="K89" s="47">
        <f t="shared" si="19"/>
        <v>131</v>
      </c>
      <c r="L89" s="45">
        <f t="shared" si="30"/>
        <v>21.92000000000008</v>
      </c>
      <c r="M89" s="47">
        <f t="shared" si="20"/>
        <v>130</v>
      </c>
      <c r="N89" s="45">
        <f t="shared" si="31"/>
        <v>21.930000000000081</v>
      </c>
      <c r="O89" s="47">
        <f t="shared" si="21"/>
        <v>130</v>
      </c>
      <c r="P89" s="45">
        <f t="shared" si="32"/>
        <v>21.940000000000083</v>
      </c>
      <c r="Q89" s="47">
        <f t="shared" si="22"/>
        <v>130</v>
      </c>
      <c r="R89" s="45">
        <f t="shared" si="33"/>
        <v>21.950000000000081</v>
      </c>
      <c r="S89" s="47">
        <f t="shared" si="23"/>
        <v>130</v>
      </c>
      <c r="T89" s="45">
        <f t="shared" si="34"/>
        <v>21.960000000000083</v>
      </c>
      <c r="U89" s="47">
        <f t="shared" si="24"/>
        <v>129</v>
      </c>
      <c r="V89" s="45">
        <f t="shared" si="35"/>
        <v>21.970000000000081</v>
      </c>
      <c r="W89" s="47">
        <f t="shared" si="25"/>
        <v>129</v>
      </c>
      <c r="X89" s="45">
        <f t="shared" si="36"/>
        <v>21.980000000000082</v>
      </c>
      <c r="Y89" s="47">
        <f t="shared" si="26"/>
        <v>129</v>
      </c>
      <c r="Z89" s="45">
        <f t="shared" si="37"/>
        <v>21.99000000000008</v>
      </c>
      <c r="AA89" s="48">
        <f t="shared" si="27"/>
        <v>128</v>
      </c>
    </row>
    <row r="90" spans="1:27">
      <c r="A90" s="99">
        <v>23.8</v>
      </c>
      <c r="B90" s="99">
        <v>22.9</v>
      </c>
      <c r="C90" s="99">
        <v>22.6</v>
      </c>
      <c r="D90" s="99">
        <v>22.5</v>
      </c>
      <c r="E90" s="99">
        <v>23.4</v>
      </c>
      <c r="F90" s="99">
        <v>22.3</v>
      </c>
      <c r="G90" s="99">
        <v>22.3</v>
      </c>
      <c r="H90" s="99">
        <v>22</v>
      </c>
      <c r="I90" s="46">
        <f t="shared" si="28"/>
        <v>128</v>
      </c>
      <c r="J90" s="45">
        <f t="shared" si="29"/>
        <v>22.01000000000008</v>
      </c>
      <c r="K90" s="47">
        <f t="shared" si="19"/>
        <v>128</v>
      </c>
      <c r="L90" s="45">
        <f t="shared" si="30"/>
        <v>22.020000000000081</v>
      </c>
      <c r="M90" s="47">
        <f t="shared" si="20"/>
        <v>127</v>
      </c>
      <c r="N90" s="45">
        <f t="shared" si="31"/>
        <v>22.030000000000083</v>
      </c>
      <c r="O90" s="47">
        <f t="shared" si="21"/>
        <v>127</v>
      </c>
      <c r="P90" s="45">
        <f t="shared" si="32"/>
        <v>22.040000000000084</v>
      </c>
      <c r="Q90" s="47">
        <f t="shared" si="22"/>
        <v>127</v>
      </c>
      <c r="R90" s="45">
        <f t="shared" si="33"/>
        <v>22.050000000000082</v>
      </c>
      <c r="S90" s="47">
        <f t="shared" si="23"/>
        <v>127</v>
      </c>
      <c r="T90" s="45">
        <f t="shared" si="34"/>
        <v>22.060000000000084</v>
      </c>
      <c r="U90" s="47">
        <f t="shared" si="24"/>
        <v>126</v>
      </c>
      <c r="V90" s="45">
        <f t="shared" si="35"/>
        <v>22.070000000000082</v>
      </c>
      <c r="W90" s="47">
        <f t="shared" si="25"/>
        <v>126</v>
      </c>
      <c r="X90" s="45">
        <f t="shared" si="36"/>
        <v>22.080000000000084</v>
      </c>
      <c r="Y90" s="47">
        <f t="shared" si="26"/>
        <v>126</v>
      </c>
      <c r="Z90" s="45">
        <f t="shared" si="37"/>
        <v>22.090000000000082</v>
      </c>
      <c r="AA90" s="48">
        <f t="shared" si="27"/>
        <v>125</v>
      </c>
    </row>
    <row r="91" spans="1:27">
      <c r="A91" s="99">
        <v>23.9</v>
      </c>
      <c r="B91" s="99">
        <v>23</v>
      </c>
      <c r="C91" s="99">
        <v>22.7</v>
      </c>
      <c r="D91" s="99">
        <v>22.6</v>
      </c>
      <c r="E91" s="99">
        <v>23.5</v>
      </c>
      <c r="F91" s="99">
        <v>22.4</v>
      </c>
      <c r="G91" s="99">
        <v>22.4</v>
      </c>
      <c r="H91" s="99">
        <v>22.1</v>
      </c>
      <c r="I91" s="46">
        <f t="shared" si="28"/>
        <v>125</v>
      </c>
      <c r="J91" s="45">
        <f t="shared" si="29"/>
        <v>22.110000000000081</v>
      </c>
      <c r="K91" s="47">
        <f t="shared" si="19"/>
        <v>125</v>
      </c>
      <c r="L91" s="45">
        <f t="shared" si="30"/>
        <v>22.120000000000083</v>
      </c>
      <c r="M91" s="47">
        <f t="shared" si="20"/>
        <v>125</v>
      </c>
      <c r="N91" s="45">
        <f t="shared" si="31"/>
        <v>22.130000000000084</v>
      </c>
      <c r="O91" s="47">
        <f t="shared" si="21"/>
        <v>124</v>
      </c>
      <c r="P91" s="45">
        <f t="shared" si="32"/>
        <v>22.140000000000086</v>
      </c>
      <c r="Q91" s="47">
        <f t="shared" si="22"/>
        <v>124</v>
      </c>
      <c r="R91" s="45">
        <f t="shared" si="33"/>
        <v>22.150000000000084</v>
      </c>
      <c r="S91" s="47">
        <f t="shared" si="23"/>
        <v>124</v>
      </c>
      <c r="T91" s="45">
        <f t="shared" si="34"/>
        <v>22.160000000000085</v>
      </c>
      <c r="U91" s="47">
        <f t="shared" si="24"/>
        <v>124</v>
      </c>
      <c r="V91" s="45">
        <f t="shared" si="35"/>
        <v>22.170000000000083</v>
      </c>
      <c r="W91" s="47">
        <f t="shared" si="25"/>
        <v>123</v>
      </c>
      <c r="X91" s="45">
        <f t="shared" si="36"/>
        <v>22.180000000000085</v>
      </c>
      <c r="Y91" s="47">
        <f t="shared" si="26"/>
        <v>123</v>
      </c>
      <c r="Z91" s="45">
        <f t="shared" si="37"/>
        <v>22.190000000000083</v>
      </c>
      <c r="AA91" s="48">
        <f t="shared" si="27"/>
        <v>123</v>
      </c>
    </row>
    <row r="92" spans="1:27">
      <c r="A92" s="99">
        <v>24</v>
      </c>
      <c r="B92" s="99">
        <v>23.1</v>
      </c>
      <c r="C92" s="99">
        <v>22.8</v>
      </c>
      <c r="D92" s="99">
        <v>22.7</v>
      </c>
      <c r="E92" s="99">
        <v>23.6</v>
      </c>
      <c r="F92" s="99">
        <v>22.5</v>
      </c>
      <c r="G92" s="99">
        <v>22.5</v>
      </c>
      <c r="H92" s="99">
        <v>22.2</v>
      </c>
      <c r="I92" s="46">
        <f t="shared" si="28"/>
        <v>122</v>
      </c>
      <c r="J92" s="45">
        <f t="shared" si="29"/>
        <v>22.210000000000083</v>
      </c>
      <c r="K92" s="47">
        <f t="shared" si="19"/>
        <v>122</v>
      </c>
      <c r="L92" s="45">
        <f t="shared" si="30"/>
        <v>22.220000000000084</v>
      </c>
      <c r="M92" s="47">
        <f t="shared" si="20"/>
        <v>122</v>
      </c>
      <c r="N92" s="45">
        <f t="shared" si="31"/>
        <v>22.230000000000086</v>
      </c>
      <c r="O92" s="47">
        <f t="shared" si="21"/>
        <v>122</v>
      </c>
      <c r="P92" s="45">
        <f t="shared" si="32"/>
        <v>22.240000000000087</v>
      </c>
      <c r="Q92" s="47">
        <f t="shared" si="22"/>
        <v>121</v>
      </c>
      <c r="R92" s="45">
        <f t="shared" si="33"/>
        <v>22.250000000000085</v>
      </c>
      <c r="S92" s="47">
        <f t="shared" si="23"/>
        <v>121</v>
      </c>
      <c r="T92" s="45">
        <f t="shared" si="34"/>
        <v>22.260000000000087</v>
      </c>
      <c r="U92" s="47">
        <f t="shared" si="24"/>
        <v>121</v>
      </c>
      <c r="V92" s="45">
        <f t="shared" si="35"/>
        <v>22.270000000000085</v>
      </c>
      <c r="W92" s="47">
        <f t="shared" si="25"/>
        <v>121</v>
      </c>
      <c r="X92" s="45">
        <f t="shared" si="36"/>
        <v>22.280000000000086</v>
      </c>
      <c r="Y92" s="47">
        <f t="shared" si="26"/>
        <v>120</v>
      </c>
      <c r="Z92" s="45">
        <f t="shared" si="37"/>
        <v>22.290000000000084</v>
      </c>
      <c r="AA92" s="48">
        <f t="shared" si="27"/>
        <v>120</v>
      </c>
    </row>
    <row r="93" spans="1:27">
      <c r="A93" s="99">
        <v>24.1</v>
      </c>
      <c r="B93" s="99">
        <v>23.2</v>
      </c>
      <c r="C93" s="99">
        <v>22.9</v>
      </c>
      <c r="D93" s="99">
        <v>22.8</v>
      </c>
      <c r="E93" s="99">
        <v>23.7</v>
      </c>
      <c r="F93" s="99">
        <v>22.6</v>
      </c>
      <c r="G93" s="99">
        <v>22.6</v>
      </c>
      <c r="H93" s="99">
        <v>22.3</v>
      </c>
      <c r="I93" s="46">
        <f t="shared" si="28"/>
        <v>120</v>
      </c>
      <c r="J93" s="45">
        <f t="shared" si="29"/>
        <v>22.310000000000084</v>
      </c>
      <c r="K93" s="47">
        <f t="shared" si="19"/>
        <v>120</v>
      </c>
      <c r="L93" s="45">
        <f t="shared" si="30"/>
        <v>22.320000000000086</v>
      </c>
      <c r="M93" s="47">
        <f t="shared" si="20"/>
        <v>119</v>
      </c>
      <c r="N93" s="45">
        <f t="shared" si="31"/>
        <v>22.330000000000087</v>
      </c>
      <c r="O93" s="47">
        <f t="shared" si="21"/>
        <v>119</v>
      </c>
      <c r="P93" s="45">
        <f t="shared" si="32"/>
        <v>22.340000000000089</v>
      </c>
      <c r="Q93" s="47">
        <f t="shared" si="22"/>
        <v>119</v>
      </c>
      <c r="R93" s="45">
        <f t="shared" si="33"/>
        <v>22.350000000000087</v>
      </c>
      <c r="S93" s="47">
        <f t="shared" si="23"/>
        <v>119</v>
      </c>
      <c r="T93" s="45">
        <f t="shared" si="34"/>
        <v>22.360000000000088</v>
      </c>
      <c r="U93" s="47">
        <f t="shared" si="24"/>
        <v>118</v>
      </c>
      <c r="V93" s="45">
        <f t="shared" si="35"/>
        <v>22.370000000000086</v>
      </c>
      <c r="W93" s="47">
        <f t="shared" si="25"/>
        <v>118</v>
      </c>
      <c r="X93" s="45">
        <f t="shared" si="36"/>
        <v>22.380000000000088</v>
      </c>
      <c r="Y93" s="47">
        <f t="shared" si="26"/>
        <v>118</v>
      </c>
      <c r="Z93" s="45">
        <f t="shared" si="37"/>
        <v>22.390000000000086</v>
      </c>
      <c r="AA93" s="48">
        <f t="shared" si="27"/>
        <v>118</v>
      </c>
    </row>
    <row r="94" spans="1:27">
      <c r="A94" s="99">
        <v>24.2</v>
      </c>
      <c r="B94" s="99">
        <v>23.3</v>
      </c>
      <c r="C94" s="99">
        <v>23</v>
      </c>
      <c r="D94" s="99">
        <v>22.9</v>
      </c>
      <c r="E94" s="99">
        <v>23.8</v>
      </c>
      <c r="F94" s="99">
        <v>22.7</v>
      </c>
      <c r="G94" s="99">
        <v>22.7</v>
      </c>
      <c r="H94" s="99">
        <v>22.4</v>
      </c>
      <c r="I94" s="46">
        <f t="shared" si="28"/>
        <v>118</v>
      </c>
      <c r="J94" s="45">
        <f t="shared" si="29"/>
        <v>22.410000000000085</v>
      </c>
      <c r="K94" s="47">
        <f t="shared" si="19"/>
        <v>117</v>
      </c>
      <c r="L94" s="45">
        <f t="shared" si="30"/>
        <v>22.420000000000087</v>
      </c>
      <c r="M94" s="47">
        <f t="shared" si="20"/>
        <v>117</v>
      </c>
      <c r="N94" s="45">
        <f t="shared" si="31"/>
        <v>22.430000000000089</v>
      </c>
      <c r="O94" s="47">
        <f t="shared" si="21"/>
        <v>117</v>
      </c>
      <c r="P94" s="45">
        <f t="shared" si="32"/>
        <v>22.44000000000009</v>
      </c>
      <c r="Q94" s="47">
        <f t="shared" si="22"/>
        <v>117</v>
      </c>
      <c r="R94" s="45">
        <f t="shared" si="33"/>
        <v>22.450000000000088</v>
      </c>
      <c r="S94" s="47">
        <f t="shared" si="23"/>
        <v>116</v>
      </c>
      <c r="T94" s="45">
        <f t="shared" si="34"/>
        <v>22.46000000000009</v>
      </c>
      <c r="U94" s="47">
        <f t="shared" si="24"/>
        <v>116</v>
      </c>
      <c r="V94" s="45">
        <f t="shared" si="35"/>
        <v>22.470000000000088</v>
      </c>
      <c r="W94" s="47">
        <f t="shared" si="25"/>
        <v>116</v>
      </c>
      <c r="X94" s="45">
        <f t="shared" si="36"/>
        <v>22.480000000000089</v>
      </c>
      <c r="Y94" s="47">
        <f t="shared" si="26"/>
        <v>116</v>
      </c>
      <c r="Z94" s="45">
        <f t="shared" si="37"/>
        <v>22.490000000000087</v>
      </c>
      <c r="AA94" s="48">
        <f t="shared" si="27"/>
        <v>115</v>
      </c>
    </row>
    <row r="95" spans="1:27">
      <c r="A95" s="99">
        <v>24.3</v>
      </c>
      <c r="B95" s="99">
        <v>23.4</v>
      </c>
      <c r="C95" s="99">
        <v>23.1</v>
      </c>
      <c r="D95" s="99">
        <v>23</v>
      </c>
      <c r="E95" s="99">
        <v>23.9</v>
      </c>
      <c r="F95" s="99">
        <v>22.8</v>
      </c>
      <c r="G95" s="99">
        <v>22.8</v>
      </c>
      <c r="H95" s="99">
        <v>22.5</v>
      </c>
      <c r="I95" s="46">
        <f t="shared" si="28"/>
        <v>115</v>
      </c>
      <c r="J95" s="45">
        <f t="shared" si="29"/>
        <v>22.510000000000087</v>
      </c>
      <c r="K95" s="47">
        <f t="shared" si="19"/>
        <v>115</v>
      </c>
      <c r="L95" s="45">
        <f t="shared" si="30"/>
        <v>22.520000000000088</v>
      </c>
      <c r="M95" s="47">
        <f t="shared" si="20"/>
        <v>115</v>
      </c>
      <c r="N95" s="45">
        <f t="shared" si="31"/>
        <v>22.53000000000009</v>
      </c>
      <c r="O95" s="47">
        <f t="shared" si="21"/>
        <v>115</v>
      </c>
      <c r="P95" s="45">
        <f t="shared" si="32"/>
        <v>22.540000000000092</v>
      </c>
      <c r="Q95" s="47">
        <f t="shared" si="22"/>
        <v>114</v>
      </c>
      <c r="R95" s="45">
        <f t="shared" si="33"/>
        <v>22.55000000000009</v>
      </c>
      <c r="S95" s="47">
        <f t="shared" si="23"/>
        <v>114</v>
      </c>
      <c r="T95" s="45">
        <f t="shared" si="34"/>
        <v>22.560000000000091</v>
      </c>
      <c r="U95" s="47">
        <f t="shared" si="24"/>
        <v>114</v>
      </c>
      <c r="V95" s="45">
        <f t="shared" si="35"/>
        <v>22.570000000000089</v>
      </c>
      <c r="W95" s="47">
        <f t="shared" si="25"/>
        <v>114</v>
      </c>
      <c r="X95" s="45">
        <f t="shared" si="36"/>
        <v>22.580000000000091</v>
      </c>
      <c r="Y95" s="47">
        <f t="shared" si="26"/>
        <v>114</v>
      </c>
      <c r="Z95" s="45">
        <f t="shared" si="37"/>
        <v>22.590000000000089</v>
      </c>
      <c r="AA95" s="48">
        <f t="shared" si="27"/>
        <v>113</v>
      </c>
    </row>
    <row r="96" spans="1:27">
      <c r="A96" s="99">
        <v>24.4</v>
      </c>
      <c r="B96" s="99">
        <v>23.5</v>
      </c>
      <c r="C96" s="99">
        <v>23.2</v>
      </c>
      <c r="D96" s="99">
        <v>23.1</v>
      </c>
      <c r="E96" s="99">
        <v>24</v>
      </c>
      <c r="F96" s="99">
        <v>22.9</v>
      </c>
      <c r="G96" s="99">
        <v>22.9</v>
      </c>
      <c r="H96" s="99">
        <v>22.6</v>
      </c>
      <c r="I96" s="46">
        <f t="shared" si="28"/>
        <v>113</v>
      </c>
      <c r="J96" s="45">
        <f t="shared" si="29"/>
        <v>22.610000000000088</v>
      </c>
      <c r="K96" s="47">
        <f t="shared" si="19"/>
        <v>113</v>
      </c>
      <c r="L96" s="45">
        <f t="shared" si="30"/>
        <v>22.62000000000009</v>
      </c>
      <c r="M96" s="47">
        <f t="shared" si="20"/>
        <v>113</v>
      </c>
      <c r="N96" s="45">
        <f t="shared" si="31"/>
        <v>22.630000000000091</v>
      </c>
      <c r="O96" s="47">
        <f t="shared" si="21"/>
        <v>112</v>
      </c>
      <c r="P96" s="45">
        <f t="shared" si="32"/>
        <v>22.640000000000093</v>
      </c>
      <c r="Q96" s="47">
        <f t="shared" si="22"/>
        <v>112</v>
      </c>
      <c r="R96" s="45">
        <f t="shared" si="33"/>
        <v>22.650000000000091</v>
      </c>
      <c r="S96" s="47">
        <f t="shared" si="23"/>
        <v>112</v>
      </c>
      <c r="T96" s="45">
        <f t="shared" si="34"/>
        <v>22.660000000000093</v>
      </c>
      <c r="U96" s="47">
        <f t="shared" si="24"/>
        <v>112</v>
      </c>
      <c r="V96" s="45">
        <f t="shared" si="35"/>
        <v>22.670000000000091</v>
      </c>
      <c r="W96" s="47">
        <f t="shared" si="25"/>
        <v>112</v>
      </c>
      <c r="X96" s="45">
        <f t="shared" si="36"/>
        <v>22.680000000000092</v>
      </c>
      <c r="Y96" s="47">
        <f t="shared" si="26"/>
        <v>111</v>
      </c>
      <c r="Z96" s="45">
        <f t="shared" si="37"/>
        <v>22.69000000000009</v>
      </c>
      <c r="AA96" s="48">
        <f t="shared" si="27"/>
        <v>111</v>
      </c>
    </row>
    <row r="97" spans="1:27">
      <c r="A97" s="99">
        <v>24.5</v>
      </c>
      <c r="B97" s="99">
        <v>23.6</v>
      </c>
      <c r="C97" s="99">
        <v>23.3</v>
      </c>
      <c r="D97" s="99">
        <v>23.2</v>
      </c>
      <c r="E97" s="99">
        <v>24.1</v>
      </c>
      <c r="F97" s="99">
        <v>23</v>
      </c>
      <c r="G97" s="99">
        <v>23</v>
      </c>
      <c r="H97" s="99">
        <v>22.7</v>
      </c>
      <c r="I97" s="46">
        <f t="shared" si="28"/>
        <v>111</v>
      </c>
      <c r="J97" s="45">
        <f t="shared" si="29"/>
        <v>22.71000000000009</v>
      </c>
      <c r="K97" s="47">
        <f t="shared" si="19"/>
        <v>111</v>
      </c>
      <c r="L97" s="45">
        <f t="shared" si="30"/>
        <v>22.720000000000091</v>
      </c>
      <c r="M97" s="47">
        <f t="shared" si="20"/>
        <v>111</v>
      </c>
      <c r="N97" s="45">
        <f t="shared" si="31"/>
        <v>22.730000000000093</v>
      </c>
      <c r="O97" s="47">
        <f t="shared" si="21"/>
        <v>110</v>
      </c>
      <c r="P97" s="45">
        <f t="shared" si="32"/>
        <v>22.740000000000094</v>
      </c>
      <c r="Q97" s="47">
        <f t="shared" si="22"/>
        <v>110</v>
      </c>
      <c r="R97" s="45">
        <f t="shared" si="33"/>
        <v>22.750000000000092</v>
      </c>
      <c r="S97" s="47">
        <f t="shared" si="23"/>
        <v>110</v>
      </c>
      <c r="T97" s="45">
        <f t="shared" si="34"/>
        <v>22.760000000000094</v>
      </c>
      <c r="U97" s="47">
        <f t="shared" si="24"/>
        <v>110</v>
      </c>
      <c r="V97" s="45">
        <f t="shared" si="35"/>
        <v>22.770000000000092</v>
      </c>
      <c r="W97" s="47">
        <f t="shared" si="25"/>
        <v>110</v>
      </c>
      <c r="X97" s="45">
        <f t="shared" si="36"/>
        <v>22.780000000000094</v>
      </c>
      <c r="Y97" s="47">
        <f t="shared" si="26"/>
        <v>109</v>
      </c>
      <c r="Z97" s="45">
        <f t="shared" si="37"/>
        <v>22.790000000000092</v>
      </c>
      <c r="AA97" s="48">
        <f t="shared" si="27"/>
        <v>109</v>
      </c>
    </row>
    <row r="98" spans="1:27">
      <c r="A98" s="99">
        <v>24.6</v>
      </c>
      <c r="B98" s="99">
        <v>23.7</v>
      </c>
      <c r="C98" s="99">
        <v>23.4</v>
      </c>
      <c r="D98" s="99">
        <v>23.3</v>
      </c>
      <c r="E98" s="99">
        <v>24.2</v>
      </c>
      <c r="F98" s="99">
        <v>23.1</v>
      </c>
      <c r="G98" s="99">
        <v>23.1</v>
      </c>
      <c r="H98" s="99">
        <v>22.8</v>
      </c>
      <c r="I98" s="46">
        <f t="shared" si="28"/>
        <v>109</v>
      </c>
      <c r="J98" s="45">
        <f t="shared" si="29"/>
        <v>22.810000000000091</v>
      </c>
      <c r="K98" s="47">
        <f t="shared" si="19"/>
        <v>109</v>
      </c>
      <c r="L98" s="45">
        <f t="shared" si="30"/>
        <v>22.820000000000093</v>
      </c>
      <c r="M98" s="47">
        <f t="shared" si="20"/>
        <v>109</v>
      </c>
      <c r="N98" s="45">
        <f t="shared" si="31"/>
        <v>22.830000000000094</v>
      </c>
      <c r="O98" s="47">
        <f t="shared" si="21"/>
        <v>109</v>
      </c>
      <c r="P98" s="45">
        <f t="shared" si="32"/>
        <v>22.840000000000096</v>
      </c>
      <c r="Q98" s="47">
        <f t="shared" si="22"/>
        <v>108</v>
      </c>
      <c r="R98" s="45">
        <f t="shared" si="33"/>
        <v>22.850000000000094</v>
      </c>
      <c r="S98" s="47">
        <f t="shared" si="23"/>
        <v>108</v>
      </c>
      <c r="T98" s="45">
        <f t="shared" si="34"/>
        <v>22.860000000000095</v>
      </c>
      <c r="U98" s="47">
        <f t="shared" si="24"/>
        <v>108</v>
      </c>
      <c r="V98" s="45">
        <f t="shared" si="35"/>
        <v>22.870000000000093</v>
      </c>
      <c r="W98" s="47">
        <f t="shared" si="25"/>
        <v>108</v>
      </c>
      <c r="X98" s="45">
        <f t="shared" si="36"/>
        <v>22.880000000000095</v>
      </c>
      <c r="Y98" s="47">
        <f t="shared" si="26"/>
        <v>108</v>
      </c>
      <c r="Z98" s="45">
        <f t="shared" si="37"/>
        <v>22.890000000000093</v>
      </c>
      <c r="AA98" s="48">
        <f t="shared" si="27"/>
        <v>107</v>
      </c>
    </row>
    <row r="99" spans="1:27">
      <c r="A99" s="99">
        <v>24.7</v>
      </c>
      <c r="B99" s="99">
        <v>23.8</v>
      </c>
      <c r="C99" s="99">
        <v>23.5</v>
      </c>
      <c r="D99" s="99">
        <v>23.4</v>
      </c>
      <c r="E99" s="99">
        <v>24.3</v>
      </c>
      <c r="F99" s="99">
        <v>23.2</v>
      </c>
      <c r="G99" s="99">
        <v>23.2</v>
      </c>
      <c r="H99" s="99">
        <v>22.9</v>
      </c>
      <c r="I99" s="46">
        <f t="shared" si="28"/>
        <v>107</v>
      </c>
      <c r="J99" s="45">
        <f t="shared" si="29"/>
        <v>22.910000000000093</v>
      </c>
      <c r="K99" s="47">
        <f t="shared" si="19"/>
        <v>107</v>
      </c>
      <c r="L99" s="45">
        <f t="shared" si="30"/>
        <v>22.920000000000094</v>
      </c>
      <c r="M99" s="47">
        <f t="shared" si="20"/>
        <v>107</v>
      </c>
      <c r="N99" s="45">
        <f t="shared" si="31"/>
        <v>22.930000000000096</v>
      </c>
      <c r="O99" s="47">
        <f t="shared" si="21"/>
        <v>107</v>
      </c>
      <c r="P99" s="45">
        <f t="shared" si="32"/>
        <v>22.940000000000097</v>
      </c>
      <c r="Q99" s="47">
        <f t="shared" si="22"/>
        <v>107</v>
      </c>
      <c r="R99" s="45">
        <f t="shared" si="33"/>
        <v>22.950000000000095</v>
      </c>
      <c r="S99" s="47">
        <f t="shared" si="23"/>
        <v>106</v>
      </c>
      <c r="T99" s="45">
        <f t="shared" si="34"/>
        <v>22.960000000000097</v>
      </c>
      <c r="U99" s="47">
        <f t="shared" si="24"/>
        <v>106</v>
      </c>
      <c r="V99" s="45">
        <f t="shared" si="35"/>
        <v>22.970000000000095</v>
      </c>
      <c r="W99" s="47">
        <f t="shared" si="25"/>
        <v>106</v>
      </c>
      <c r="X99" s="45">
        <f t="shared" si="36"/>
        <v>22.980000000000096</v>
      </c>
      <c r="Y99" s="47">
        <f t="shared" si="26"/>
        <v>106</v>
      </c>
      <c r="Z99" s="45">
        <f t="shared" si="37"/>
        <v>22.990000000000094</v>
      </c>
      <c r="AA99" s="48">
        <f t="shared" si="27"/>
        <v>106</v>
      </c>
    </row>
    <row r="100" spans="1:27">
      <c r="A100" s="99">
        <v>24.8</v>
      </c>
      <c r="B100" s="99">
        <v>23.9</v>
      </c>
      <c r="C100" s="99">
        <v>23.6</v>
      </c>
      <c r="D100" s="99">
        <v>23.5</v>
      </c>
      <c r="E100" s="99">
        <v>24.4</v>
      </c>
      <c r="F100" s="99">
        <v>23.3</v>
      </c>
      <c r="G100" s="99">
        <v>23.3</v>
      </c>
      <c r="H100" s="99">
        <v>23</v>
      </c>
      <c r="I100" s="46">
        <f t="shared" si="28"/>
        <v>106</v>
      </c>
      <c r="J100" s="45">
        <f t="shared" si="29"/>
        <v>23.010000000000094</v>
      </c>
      <c r="K100" s="47">
        <f t="shared" si="19"/>
        <v>105</v>
      </c>
      <c r="L100" s="45">
        <f t="shared" si="30"/>
        <v>23.020000000000095</v>
      </c>
      <c r="M100" s="47">
        <f t="shared" si="20"/>
        <v>105</v>
      </c>
      <c r="N100" s="45">
        <f t="shared" si="31"/>
        <v>23.030000000000097</v>
      </c>
      <c r="O100" s="47">
        <f t="shared" si="21"/>
        <v>105</v>
      </c>
      <c r="P100" s="45">
        <f t="shared" si="32"/>
        <v>23.040000000000099</v>
      </c>
      <c r="Q100" s="47">
        <f t="shared" si="22"/>
        <v>105</v>
      </c>
      <c r="R100" s="45">
        <f t="shared" si="33"/>
        <v>23.050000000000097</v>
      </c>
      <c r="S100" s="47">
        <f t="shared" si="23"/>
        <v>105</v>
      </c>
      <c r="T100" s="45">
        <f t="shared" si="34"/>
        <v>23.060000000000098</v>
      </c>
      <c r="U100" s="47">
        <f t="shared" si="24"/>
        <v>105</v>
      </c>
      <c r="V100" s="45">
        <f t="shared" si="35"/>
        <v>23.070000000000096</v>
      </c>
      <c r="W100" s="47">
        <f t="shared" si="25"/>
        <v>104</v>
      </c>
      <c r="X100" s="45">
        <f t="shared" si="36"/>
        <v>23.080000000000098</v>
      </c>
      <c r="Y100" s="47">
        <f t="shared" si="26"/>
        <v>104</v>
      </c>
      <c r="Z100" s="45">
        <f t="shared" si="37"/>
        <v>23.090000000000096</v>
      </c>
      <c r="AA100" s="48">
        <f t="shared" si="27"/>
        <v>104</v>
      </c>
    </row>
    <row r="101" spans="1:27">
      <c r="A101" s="99">
        <v>24.9</v>
      </c>
      <c r="B101" s="99">
        <v>24</v>
      </c>
      <c r="C101" s="99">
        <v>23.7</v>
      </c>
      <c r="D101" s="99">
        <v>23.6</v>
      </c>
      <c r="E101" s="99">
        <v>24.5</v>
      </c>
      <c r="F101" s="99">
        <v>23.4</v>
      </c>
      <c r="G101" s="99">
        <v>23.4</v>
      </c>
      <c r="H101" s="99">
        <v>23.1</v>
      </c>
      <c r="I101" s="46">
        <f t="shared" si="28"/>
        <v>104</v>
      </c>
      <c r="J101" s="45">
        <f t="shared" si="29"/>
        <v>23.110000000000095</v>
      </c>
      <c r="K101" s="47">
        <f t="shared" si="19"/>
        <v>104</v>
      </c>
      <c r="L101" s="45">
        <f t="shared" si="30"/>
        <v>23.120000000000097</v>
      </c>
      <c r="M101" s="47">
        <f t="shared" si="20"/>
        <v>104</v>
      </c>
      <c r="N101" s="45">
        <f t="shared" si="31"/>
        <v>23.130000000000098</v>
      </c>
      <c r="O101" s="47">
        <f t="shared" si="21"/>
        <v>103</v>
      </c>
      <c r="P101" s="45">
        <f t="shared" si="32"/>
        <v>23.1400000000001</v>
      </c>
      <c r="Q101" s="47">
        <f t="shared" si="22"/>
        <v>103</v>
      </c>
      <c r="R101" s="45">
        <f t="shared" si="33"/>
        <v>23.150000000000098</v>
      </c>
      <c r="S101" s="47">
        <f t="shared" si="23"/>
        <v>103</v>
      </c>
      <c r="T101" s="45">
        <f t="shared" si="34"/>
        <v>23.1600000000001</v>
      </c>
      <c r="U101" s="47">
        <f t="shared" si="24"/>
        <v>103</v>
      </c>
      <c r="V101" s="45">
        <f t="shared" si="35"/>
        <v>23.170000000000098</v>
      </c>
      <c r="W101" s="47">
        <f t="shared" si="25"/>
        <v>103</v>
      </c>
      <c r="X101" s="45">
        <f t="shared" si="36"/>
        <v>23.180000000000099</v>
      </c>
      <c r="Y101" s="47">
        <f t="shared" si="26"/>
        <v>103</v>
      </c>
      <c r="Z101" s="45">
        <f t="shared" si="37"/>
        <v>23.190000000000097</v>
      </c>
      <c r="AA101" s="48">
        <f t="shared" si="27"/>
        <v>103</v>
      </c>
    </row>
    <row r="102" spans="1:27">
      <c r="A102" s="99">
        <v>25</v>
      </c>
      <c r="B102" s="99">
        <v>24.1</v>
      </c>
      <c r="C102" s="99">
        <v>23.8</v>
      </c>
      <c r="D102" s="99">
        <v>23.7</v>
      </c>
      <c r="E102" s="99">
        <v>24.6</v>
      </c>
      <c r="F102" s="99">
        <v>23.5</v>
      </c>
      <c r="G102" s="99">
        <v>23.5</v>
      </c>
      <c r="H102" s="99">
        <v>23.2</v>
      </c>
      <c r="I102" s="46">
        <f t="shared" si="28"/>
        <v>102</v>
      </c>
      <c r="J102" s="45">
        <f t="shared" si="29"/>
        <v>23.210000000000097</v>
      </c>
      <c r="K102" s="47">
        <f t="shared" si="19"/>
        <v>102</v>
      </c>
      <c r="L102" s="45">
        <f t="shared" si="30"/>
        <v>23.220000000000098</v>
      </c>
      <c r="M102" s="47">
        <f t="shared" si="20"/>
        <v>102</v>
      </c>
      <c r="N102" s="45">
        <f t="shared" si="31"/>
        <v>23.2300000000001</v>
      </c>
      <c r="O102" s="47">
        <f t="shared" si="21"/>
        <v>102</v>
      </c>
      <c r="P102" s="45">
        <f t="shared" si="32"/>
        <v>23.240000000000101</v>
      </c>
      <c r="Q102" s="47">
        <f t="shared" si="22"/>
        <v>102</v>
      </c>
      <c r="R102" s="45">
        <f t="shared" si="33"/>
        <v>23.250000000000099</v>
      </c>
      <c r="S102" s="47">
        <f t="shared" si="23"/>
        <v>102</v>
      </c>
      <c r="T102" s="45">
        <f t="shared" si="34"/>
        <v>23.260000000000101</v>
      </c>
      <c r="U102" s="47">
        <f t="shared" si="24"/>
        <v>102</v>
      </c>
      <c r="V102" s="45">
        <f t="shared" si="35"/>
        <v>23.270000000000099</v>
      </c>
      <c r="W102" s="47">
        <f t="shared" si="25"/>
        <v>101</v>
      </c>
      <c r="X102" s="45">
        <f t="shared" si="36"/>
        <v>23.280000000000101</v>
      </c>
      <c r="Y102" s="47">
        <f t="shared" si="26"/>
        <v>101</v>
      </c>
      <c r="Z102" s="45">
        <f t="shared" si="37"/>
        <v>23.290000000000099</v>
      </c>
      <c r="AA102" s="48">
        <f t="shared" si="27"/>
        <v>101</v>
      </c>
    </row>
    <row r="103" spans="1:27">
      <c r="A103" s="99">
        <v>25.1</v>
      </c>
      <c r="B103" s="99">
        <v>24.2</v>
      </c>
      <c r="C103" s="99">
        <v>23.9</v>
      </c>
      <c r="D103" s="99">
        <v>23.8</v>
      </c>
      <c r="E103" s="99">
        <v>24.7</v>
      </c>
      <c r="F103" s="99">
        <v>23.6</v>
      </c>
      <c r="G103" s="99">
        <v>23.6</v>
      </c>
      <c r="H103" s="99">
        <v>23.3</v>
      </c>
      <c r="I103" s="46">
        <f t="shared" si="28"/>
        <v>101</v>
      </c>
      <c r="J103" s="45">
        <f t="shared" si="29"/>
        <v>23.310000000000098</v>
      </c>
      <c r="K103" s="47">
        <f t="shared" si="19"/>
        <v>101</v>
      </c>
      <c r="L103" s="45">
        <f t="shared" si="30"/>
        <v>23.3200000000001</v>
      </c>
      <c r="M103" s="47">
        <f t="shared" si="20"/>
        <v>101</v>
      </c>
      <c r="N103" s="45">
        <f t="shared" si="31"/>
        <v>23.330000000000101</v>
      </c>
      <c r="O103" s="47">
        <f t="shared" si="21"/>
        <v>101</v>
      </c>
      <c r="P103" s="45">
        <f t="shared" si="32"/>
        <v>23.340000000000103</v>
      </c>
      <c r="Q103" s="47">
        <f t="shared" si="22"/>
        <v>100</v>
      </c>
      <c r="R103" s="45">
        <f t="shared" si="33"/>
        <v>23.350000000000101</v>
      </c>
      <c r="S103" s="47">
        <f t="shared" si="23"/>
        <v>100</v>
      </c>
      <c r="T103" s="45">
        <f t="shared" si="34"/>
        <v>23.360000000000102</v>
      </c>
      <c r="U103" s="47">
        <f t="shared" si="24"/>
        <v>100</v>
      </c>
      <c r="V103" s="45">
        <f t="shared" si="35"/>
        <v>23.3700000000001</v>
      </c>
      <c r="W103" s="47">
        <f t="shared" si="25"/>
        <v>100</v>
      </c>
      <c r="X103" s="45">
        <f t="shared" si="36"/>
        <v>23.380000000000102</v>
      </c>
      <c r="Y103" s="47">
        <f t="shared" si="26"/>
        <v>100</v>
      </c>
      <c r="Z103" s="45">
        <f t="shared" si="37"/>
        <v>23.3900000000001</v>
      </c>
      <c r="AA103" s="48">
        <f t="shared" si="27"/>
        <v>100</v>
      </c>
    </row>
    <row r="104" spans="1:27">
      <c r="A104" s="99">
        <v>25.2</v>
      </c>
      <c r="B104" s="99">
        <v>24.3</v>
      </c>
      <c r="C104" s="99">
        <v>24</v>
      </c>
      <c r="D104" s="99">
        <v>23.9</v>
      </c>
      <c r="E104" s="99">
        <v>24.8</v>
      </c>
      <c r="F104" s="99">
        <v>23.7</v>
      </c>
      <c r="G104" s="99">
        <v>23.7</v>
      </c>
      <c r="H104" s="99">
        <v>23.4</v>
      </c>
      <c r="I104" s="46">
        <f t="shared" si="28"/>
        <v>100</v>
      </c>
      <c r="J104" s="45">
        <f t="shared" si="29"/>
        <v>23.4100000000001</v>
      </c>
      <c r="K104" s="47">
        <f t="shared" si="19"/>
        <v>99</v>
      </c>
      <c r="L104" s="45">
        <f t="shared" si="30"/>
        <v>23.420000000000101</v>
      </c>
      <c r="M104" s="47">
        <f t="shared" si="20"/>
        <v>99</v>
      </c>
      <c r="N104" s="45">
        <f t="shared" si="31"/>
        <v>23.430000000000103</v>
      </c>
      <c r="O104" s="47">
        <f t="shared" si="21"/>
        <v>99</v>
      </c>
      <c r="P104" s="45">
        <f t="shared" si="32"/>
        <v>23.440000000000104</v>
      </c>
      <c r="Q104" s="47">
        <f t="shared" si="22"/>
        <v>99</v>
      </c>
      <c r="R104" s="45">
        <f t="shared" si="33"/>
        <v>23.450000000000102</v>
      </c>
      <c r="S104" s="47">
        <f t="shared" si="23"/>
        <v>99</v>
      </c>
      <c r="T104" s="45">
        <f t="shared" si="34"/>
        <v>23.460000000000104</v>
      </c>
      <c r="U104" s="47">
        <f t="shared" si="24"/>
        <v>99</v>
      </c>
      <c r="V104" s="45">
        <f t="shared" si="35"/>
        <v>23.470000000000102</v>
      </c>
      <c r="W104" s="47">
        <f t="shared" si="25"/>
        <v>99</v>
      </c>
      <c r="X104" s="45">
        <f t="shared" si="36"/>
        <v>23.480000000000103</v>
      </c>
      <c r="Y104" s="47">
        <f t="shared" si="26"/>
        <v>99</v>
      </c>
      <c r="Z104" s="45">
        <f t="shared" si="37"/>
        <v>23.490000000000101</v>
      </c>
      <c r="AA104" s="48">
        <f t="shared" si="27"/>
        <v>98</v>
      </c>
    </row>
    <row r="105" spans="1:27">
      <c r="A105" s="99">
        <v>25.3</v>
      </c>
      <c r="B105" s="99">
        <v>24.4</v>
      </c>
      <c r="C105" s="99">
        <v>24.1</v>
      </c>
      <c r="D105" s="99">
        <v>24</v>
      </c>
      <c r="E105" s="99">
        <v>24.9</v>
      </c>
      <c r="F105" s="99">
        <v>23.8</v>
      </c>
      <c r="G105" s="99">
        <v>23.8</v>
      </c>
      <c r="H105" s="99">
        <v>23.5</v>
      </c>
      <c r="I105" s="46">
        <f t="shared" si="28"/>
        <v>98</v>
      </c>
      <c r="J105" s="45">
        <f t="shared" si="29"/>
        <v>23.510000000000101</v>
      </c>
      <c r="K105" s="47">
        <f t="shared" si="19"/>
        <v>98</v>
      </c>
      <c r="L105" s="45">
        <f t="shared" si="30"/>
        <v>23.520000000000103</v>
      </c>
      <c r="M105" s="47">
        <f t="shared" si="20"/>
        <v>98</v>
      </c>
      <c r="N105" s="45">
        <f t="shared" si="31"/>
        <v>23.530000000000104</v>
      </c>
      <c r="O105" s="47">
        <f t="shared" si="21"/>
        <v>98</v>
      </c>
      <c r="P105" s="45">
        <f t="shared" si="32"/>
        <v>23.540000000000106</v>
      </c>
      <c r="Q105" s="47">
        <f t="shared" si="22"/>
        <v>98</v>
      </c>
      <c r="R105" s="45">
        <f t="shared" si="33"/>
        <v>23.550000000000104</v>
      </c>
      <c r="S105" s="47">
        <f t="shared" si="23"/>
        <v>98</v>
      </c>
      <c r="T105" s="45">
        <f t="shared" si="34"/>
        <v>23.560000000000105</v>
      </c>
      <c r="U105" s="47">
        <f t="shared" si="24"/>
        <v>98</v>
      </c>
      <c r="V105" s="45">
        <f t="shared" si="35"/>
        <v>23.570000000000103</v>
      </c>
      <c r="W105" s="47">
        <f t="shared" si="25"/>
        <v>97</v>
      </c>
      <c r="X105" s="45">
        <f t="shared" si="36"/>
        <v>23.580000000000105</v>
      </c>
      <c r="Y105" s="47">
        <f t="shared" si="26"/>
        <v>97</v>
      </c>
      <c r="Z105" s="45">
        <f t="shared" si="37"/>
        <v>23.590000000000103</v>
      </c>
      <c r="AA105" s="48">
        <f t="shared" si="27"/>
        <v>97</v>
      </c>
    </row>
    <row r="106" spans="1:27">
      <c r="A106" s="99">
        <v>25.4</v>
      </c>
      <c r="B106" s="99">
        <v>24.5</v>
      </c>
      <c r="C106" s="99">
        <v>24.2</v>
      </c>
      <c r="D106" s="99">
        <v>24.1</v>
      </c>
      <c r="E106" s="99">
        <v>25</v>
      </c>
      <c r="F106" s="99">
        <v>23.9</v>
      </c>
      <c r="G106" s="99">
        <v>23.9</v>
      </c>
      <c r="H106" s="99">
        <v>23.6</v>
      </c>
      <c r="I106" s="46">
        <f t="shared" si="28"/>
        <v>97</v>
      </c>
      <c r="J106" s="45">
        <f t="shared" si="29"/>
        <v>23.610000000000102</v>
      </c>
      <c r="K106" s="47">
        <f t="shared" si="19"/>
        <v>97</v>
      </c>
      <c r="L106" s="45">
        <f t="shared" si="30"/>
        <v>23.620000000000104</v>
      </c>
      <c r="M106" s="47">
        <f t="shared" si="20"/>
        <v>97</v>
      </c>
      <c r="N106" s="45">
        <f t="shared" si="31"/>
        <v>23.630000000000106</v>
      </c>
      <c r="O106" s="47">
        <f t="shared" si="21"/>
        <v>97</v>
      </c>
      <c r="P106" s="45">
        <f t="shared" si="32"/>
        <v>23.640000000000107</v>
      </c>
      <c r="Q106" s="47">
        <f t="shared" si="22"/>
        <v>97</v>
      </c>
      <c r="R106" s="45">
        <f t="shared" si="33"/>
        <v>23.650000000000105</v>
      </c>
      <c r="S106" s="47">
        <f t="shared" si="23"/>
        <v>96</v>
      </c>
      <c r="T106" s="45">
        <f t="shared" si="34"/>
        <v>23.660000000000107</v>
      </c>
      <c r="U106" s="47">
        <f t="shared" si="24"/>
        <v>96</v>
      </c>
      <c r="V106" s="45">
        <f t="shared" si="35"/>
        <v>23.670000000000105</v>
      </c>
      <c r="W106" s="47">
        <f t="shared" si="25"/>
        <v>96</v>
      </c>
      <c r="X106" s="45">
        <f t="shared" si="36"/>
        <v>23.680000000000106</v>
      </c>
      <c r="Y106" s="47">
        <f t="shared" si="26"/>
        <v>96</v>
      </c>
      <c r="Z106" s="45">
        <f t="shared" si="37"/>
        <v>23.690000000000104</v>
      </c>
      <c r="AA106" s="48">
        <f t="shared" si="27"/>
        <v>96</v>
      </c>
    </row>
    <row r="107" spans="1:27">
      <c r="A107" s="99">
        <v>25.5</v>
      </c>
      <c r="B107" s="99">
        <v>24.6</v>
      </c>
      <c r="C107" s="99">
        <v>24.3</v>
      </c>
      <c r="D107" s="99">
        <v>24.2</v>
      </c>
      <c r="E107" s="99">
        <v>25.1</v>
      </c>
      <c r="F107" s="99">
        <v>24</v>
      </c>
      <c r="G107" s="99">
        <v>24</v>
      </c>
      <c r="H107" s="99">
        <v>23.7</v>
      </c>
      <c r="I107" s="46">
        <f t="shared" si="28"/>
        <v>96</v>
      </c>
      <c r="J107" s="45">
        <f t="shared" si="29"/>
        <v>23.710000000000104</v>
      </c>
      <c r="K107" s="47">
        <f t="shared" si="19"/>
        <v>96</v>
      </c>
      <c r="L107" s="45">
        <f t="shared" si="30"/>
        <v>23.720000000000105</v>
      </c>
      <c r="M107" s="47">
        <f t="shared" si="20"/>
        <v>96</v>
      </c>
      <c r="N107" s="45">
        <f t="shared" si="31"/>
        <v>23.730000000000107</v>
      </c>
      <c r="O107" s="47">
        <f t="shared" si="21"/>
        <v>96</v>
      </c>
      <c r="P107" s="45">
        <f t="shared" si="32"/>
        <v>23.740000000000109</v>
      </c>
      <c r="Q107" s="47">
        <f t="shared" si="22"/>
        <v>95</v>
      </c>
      <c r="R107" s="45">
        <f t="shared" si="33"/>
        <v>23.750000000000107</v>
      </c>
      <c r="S107" s="47">
        <f t="shared" si="23"/>
        <v>95</v>
      </c>
      <c r="T107" s="45">
        <f t="shared" si="34"/>
        <v>23.760000000000108</v>
      </c>
      <c r="U107" s="47">
        <f t="shared" si="24"/>
        <v>95</v>
      </c>
      <c r="V107" s="45">
        <f t="shared" si="35"/>
        <v>23.770000000000106</v>
      </c>
      <c r="W107" s="47">
        <f t="shared" si="25"/>
        <v>95</v>
      </c>
      <c r="X107" s="45">
        <f t="shared" si="36"/>
        <v>23.780000000000108</v>
      </c>
      <c r="Y107" s="47">
        <f t="shared" si="26"/>
        <v>95</v>
      </c>
      <c r="Z107" s="45">
        <f t="shared" si="37"/>
        <v>23.790000000000106</v>
      </c>
      <c r="AA107" s="48">
        <f t="shared" si="27"/>
        <v>95</v>
      </c>
    </row>
    <row r="108" spans="1:27">
      <c r="A108" s="99">
        <v>25.6</v>
      </c>
      <c r="B108" s="99">
        <v>24.7</v>
      </c>
      <c r="C108" s="99">
        <v>24.4</v>
      </c>
      <c r="D108" s="99">
        <v>24.3</v>
      </c>
      <c r="E108" s="99">
        <v>25.2</v>
      </c>
      <c r="F108" s="99">
        <v>24.1</v>
      </c>
      <c r="G108" s="99">
        <v>24.1</v>
      </c>
      <c r="H108" s="99">
        <v>23.8</v>
      </c>
      <c r="I108" s="46">
        <f t="shared" si="28"/>
        <v>95</v>
      </c>
      <c r="J108" s="45">
        <f t="shared" si="29"/>
        <v>23.810000000000105</v>
      </c>
      <c r="K108" s="47">
        <f t="shared" si="19"/>
        <v>95</v>
      </c>
      <c r="L108" s="45">
        <f t="shared" si="30"/>
        <v>23.820000000000107</v>
      </c>
      <c r="M108" s="47">
        <f t="shared" si="20"/>
        <v>95</v>
      </c>
      <c r="N108" s="45">
        <f t="shared" si="31"/>
        <v>23.830000000000108</v>
      </c>
      <c r="O108" s="47">
        <f t="shared" si="21"/>
        <v>94</v>
      </c>
      <c r="P108" s="45">
        <f t="shared" si="32"/>
        <v>23.84000000000011</v>
      </c>
      <c r="Q108" s="47">
        <f t="shared" si="22"/>
        <v>94</v>
      </c>
      <c r="R108" s="45">
        <f t="shared" si="33"/>
        <v>23.850000000000108</v>
      </c>
      <c r="S108" s="47">
        <f t="shared" si="23"/>
        <v>94</v>
      </c>
      <c r="T108" s="45">
        <f t="shared" si="34"/>
        <v>23.86000000000011</v>
      </c>
      <c r="U108" s="47">
        <f t="shared" si="24"/>
        <v>94</v>
      </c>
      <c r="V108" s="45">
        <f t="shared" si="35"/>
        <v>23.870000000000108</v>
      </c>
      <c r="W108" s="47">
        <f t="shared" si="25"/>
        <v>94</v>
      </c>
      <c r="X108" s="45">
        <f t="shared" si="36"/>
        <v>23.880000000000109</v>
      </c>
      <c r="Y108" s="47">
        <f t="shared" si="26"/>
        <v>94</v>
      </c>
      <c r="Z108" s="45">
        <f t="shared" si="37"/>
        <v>23.890000000000107</v>
      </c>
      <c r="AA108" s="48">
        <f t="shared" si="27"/>
        <v>94</v>
      </c>
    </row>
    <row r="109" spans="1:27">
      <c r="A109" s="99">
        <v>25.7</v>
      </c>
      <c r="B109" s="99">
        <v>24.8</v>
      </c>
      <c r="C109" s="99">
        <v>24.5</v>
      </c>
      <c r="D109" s="99">
        <v>24.4</v>
      </c>
      <c r="E109" s="99">
        <v>25.3</v>
      </c>
      <c r="F109" s="99">
        <v>24.2</v>
      </c>
      <c r="G109" s="99">
        <v>24.2</v>
      </c>
      <c r="H109" s="99">
        <v>23.9</v>
      </c>
      <c r="I109" s="46">
        <f t="shared" si="28"/>
        <v>94</v>
      </c>
      <c r="J109" s="45">
        <f t="shared" si="29"/>
        <v>23.910000000000107</v>
      </c>
      <c r="K109" s="47">
        <f t="shared" si="19"/>
        <v>94</v>
      </c>
      <c r="L109" s="45">
        <f t="shared" si="30"/>
        <v>23.920000000000108</v>
      </c>
      <c r="M109" s="47">
        <f t="shared" si="20"/>
        <v>94</v>
      </c>
      <c r="N109" s="45">
        <f t="shared" si="31"/>
        <v>23.93000000000011</v>
      </c>
      <c r="O109" s="47">
        <f t="shared" si="21"/>
        <v>93</v>
      </c>
      <c r="P109" s="45">
        <f t="shared" si="32"/>
        <v>23.940000000000111</v>
      </c>
      <c r="Q109" s="47">
        <f t="shared" si="22"/>
        <v>93</v>
      </c>
      <c r="R109" s="45">
        <f t="shared" si="33"/>
        <v>23.950000000000109</v>
      </c>
      <c r="S109" s="47">
        <f t="shared" si="23"/>
        <v>93</v>
      </c>
      <c r="T109" s="45">
        <f t="shared" si="34"/>
        <v>23.960000000000111</v>
      </c>
      <c r="U109" s="47">
        <f t="shared" si="24"/>
        <v>93</v>
      </c>
      <c r="V109" s="45">
        <f t="shared" si="35"/>
        <v>23.970000000000109</v>
      </c>
      <c r="W109" s="47">
        <f t="shared" si="25"/>
        <v>93</v>
      </c>
      <c r="X109" s="45">
        <f t="shared" si="36"/>
        <v>23.980000000000111</v>
      </c>
      <c r="Y109" s="47">
        <f t="shared" si="26"/>
        <v>93</v>
      </c>
      <c r="Z109" s="45">
        <f t="shared" si="37"/>
        <v>23.990000000000109</v>
      </c>
      <c r="AA109" s="48">
        <f t="shared" si="27"/>
        <v>93</v>
      </c>
    </row>
    <row r="110" spans="1:27">
      <c r="A110" s="99">
        <v>25.8</v>
      </c>
      <c r="B110" s="99">
        <v>24.9</v>
      </c>
      <c r="C110" s="99">
        <v>24.6</v>
      </c>
      <c r="D110" s="99">
        <v>24.5</v>
      </c>
      <c r="E110" s="99">
        <v>25.4</v>
      </c>
      <c r="F110" s="99">
        <v>24.3</v>
      </c>
      <c r="G110" s="99">
        <v>24.3</v>
      </c>
      <c r="H110" s="99">
        <v>24</v>
      </c>
      <c r="I110" s="46">
        <f t="shared" si="28"/>
        <v>93</v>
      </c>
      <c r="J110" s="45">
        <f t="shared" si="29"/>
        <v>24.010000000000108</v>
      </c>
      <c r="K110" s="47">
        <f t="shared" si="19"/>
        <v>93</v>
      </c>
      <c r="L110" s="45">
        <f t="shared" si="30"/>
        <v>24.02000000000011</v>
      </c>
      <c r="M110" s="47">
        <f t="shared" si="20"/>
        <v>93</v>
      </c>
      <c r="N110" s="45">
        <f t="shared" si="31"/>
        <v>24.030000000000111</v>
      </c>
      <c r="O110" s="47">
        <f t="shared" si="21"/>
        <v>93</v>
      </c>
      <c r="P110" s="45">
        <f t="shared" si="32"/>
        <v>24.040000000000113</v>
      </c>
      <c r="Q110" s="47">
        <f t="shared" si="22"/>
        <v>92</v>
      </c>
      <c r="R110" s="45">
        <f t="shared" si="33"/>
        <v>24.050000000000111</v>
      </c>
      <c r="S110" s="47">
        <f t="shared" si="23"/>
        <v>92</v>
      </c>
      <c r="T110" s="45">
        <f t="shared" si="34"/>
        <v>24.060000000000112</v>
      </c>
      <c r="U110" s="47">
        <f t="shared" si="24"/>
        <v>92</v>
      </c>
      <c r="V110" s="45">
        <f t="shared" si="35"/>
        <v>24.07000000000011</v>
      </c>
      <c r="W110" s="47">
        <f t="shared" si="25"/>
        <v>92</v>
      </c>
      <c r="X110" s="45">
        <f t="shared" si="36"/>
        <v>24.080000000000112</v>
      </c>
      <c r="Y110" s="47">
        <f t="shared" si="26"/>
        <v>92</v>
      </c>
      <c r="Z110" s="45">
        <f t="shared" si="37"/>
        <v>24.09000000000011</v>
      </c>
      <c r="AA110" s="48">
        <f t="shared" si="27"/>
        <v>92</v>
      </c>
    </row>
    <row r="111" spans="1:27">
      <c r="A111" s="99">
        <v>25.9</v>
      </c>
      <c r="B111" s="99">
        <v>25</v>
      </c>
      <c r="C111" s="99">
        <v>24.7</v>
      </c>
      <c r="D111" s="99">
        <v>24.6</v>
      </c>
      <c r="E111" s="99">
        <v>25.5</v>
      </c>
      <c r="F111" s="99">
        <v>24.4</v>
      </c>
      <c r="G111" s="99">
        <v>24.4</v>
      </c>
      <c r="H111" s="99">
        <v>24.1</v>
      </c>
      <c r="I111" s="46">
        <f t="shared" si="28"/>
        <v>92</v>
      </c>
      <c r="J111" s="45">
        <f t="shared" si="29"/>
        <v>24.11000000000011</v>
      </c>
      <c r="K111" s="47">
        <f t="shared" si="19"/>
        <v>92</v>
      </c>
      <c r="L111" s="45">
        <f t="shared" si="30"/>
        <v>24.120000000000111</v>
      </c>
      <c r="M111" s="47">
        <f t="shared" si="20"/>
        <v>92</v>
      </c>
      <c r="N111" s="45">
        <f t="shared" si="31"/>
        <v>24.130000000000113</v>
      </c>
      <c r="O111" s="47">
        <f t="shared" si="21"/>
        <v>92</v>
      </c>
      <c r="P111" s="45">
        <f t="shared" si="32"/>
        <v>24.140000000000114</v>
      </c>
      <c r="Q111" s="47">
        <f t="shared" si="22"/>
        <v>92</v>
      </c>
      <c r="R111" s="45">
        <f t="shared" si="33"/>
        <v>24.150000000000112</v>
      </c>
      <c r="S111" s="47">
        <f t="shared" si="23"/>
        <v>91</v>
      </c>
      <c r="T111" s="45">
        <f t="shared" si="34"/>
        <v>24.160000000000114</v>
      </c>
      <c r="U111" s="47">
        <f t="shared" si="24"/>
        <v>91</v>
      </c>
      <c r="V111" s="45">
        <f t="shared" si="35"/>
        <v>24.170000000000112</v>
      </c>
      <c r="W111" s="47">
        <f t="shared" si="25"/>
        <v>91</v>
      </c>
      <c r="X111" s="45">
        <f t="shared" si="36"/>
        <v>24.180000000000113</v>
      </c>
      <c r="Y111" s="47">
        <f t="shared" si="26"/>
        <v>91</v>
      </c>
      <c r="Z111" s="45">
        <f t="shared" si="37"/>
        <v>24.190000000000111</v>
      </c>
      <c r="AA111" s="48">
        <f t="shared" si="27"/>
        <v>91</v>
      </c>
    </row>
    <row r="112" spans="1:27">
      <c r="A112" s="99">
        <v>26</v>
      </c>
      <c r="B112" s="99">
        <v>25.1</v>
      </c>
      <c r="C112" s="99">
        <v>24.8</v>
      </c>
      <c r="D112" s="99">
        <v>24.7</v>
      </c>
      <c r="E112" s="99">
        <v>25.6</v>
      </c>
      <c r="F112" s="99">
        <v>24.5</v>
      </c>
      <c r="G112" s="99">
        <v>24.5</v>
      </c>
      <c r="H112" s="99">
        <v>24.2</v>
      </c>
      <c r="I112" s="46">
        <f t="shared" si="28"/>
        <v>91</v>
      </c>
      <c r="J112" s="45">
        <f t="shared" si="29"/>
        <v>24.210000000000111</v>
      </c>
      <c r="K112" s="47">
        <f t="shared" si="19"/>
        <v>91</v>
      </c>
      <c r="L112" s="45">
        <f t="shared" si="30"/>
        <v>24.220000000000113</v>
      </c>
      <c r="M112" s="47">
        <f t="shared" si="20"/>
        <v>91</v>
      </c>
      <c r="N112" s="45">
        <f t="shared" si="31"/>
        <v>24.230000000000114</v>
      </c>
      <c r="O112" s="47">
        <f t="shared" si="21"/>
        <v>91</v>
      </c>
      <c r="P112" s="45">
        <f t="shared" si="32"/>
        <v>24.240000000000116</v>
      </c>
      <c r="Q112" s="47">
        <f t="shared" si="22"/>
        <v>91</v>
      </c>
      <c r="R112" s="45">
        <f t="shared" si="33"/>
        <v>24.250000000000114</v>
      </c>
      <c r="S112" s="47">
        <f t="shared" si="23"/>
        <v>91</v>
      </c>
      <c r="T112" s="45">
        <f t="shared" si="34"/>
        <v>24.260000000000115</v>
      </c>
      <c r="U112" s="47">
        <f t="shared" si="24"/>
        <v>90</v>
      </c>
      <c r="V112" s="45">
        <f t="shared" si="35"/>
        <v>24.270000000000113</v>
      </c>
      <c r="W112" s="47">
        <f t="shared" si="25"/>
        <v>90</v>
      </c>
      <c r="X112" s="45">
        <f t="shared" si="36"/>
        <v>24.280000000000115</v>
      </c>
      <c r="Y112" s="47">
        <f t="shared" si="26"/>
        <v>90</v>
      </c>
      <c r="Z112" s="45">
        <f t="shared" si="37"/>
        <v>24.290000000000113</v>
      </c>
      <c r="AA112" s="48">
        <f t="shared" si="27"/>
        <v>90</v>
      </c>
    </row>
    <row r="113" spans="1:27">
      <c r="A113" s="99">
        <v>26.1</v>
      </c>
      <c r="B113" s="99">
        <v>25.2</v>
      </c>
      <c r="C113" s="99">
        <v>24.9</v>
      </c>
      <c r="D113" s="99">
        <v>24.8</v>
      </c>
      <c r="E113" s="99">
        <v>25.7</v>
      </c>
      <c r="F113" s="99">
        <v>24.6</v>
      </c>
      <c r="G113" s="99">
        <v>24.6</v>
      </c>
      <c r="H113" s="99">
        <v>24.3</v>
      </c>
      <c r="I113" s="46">
        <f t="shared" si="28"/>
        <v>90</v>
      </c>
      <c r="J113" s="45">
        <f t="shared" si="29"/>
        <v>24.310000000000112</v>
      </c>
      <c r="K113" s="47">
        <f t="shared" si="19"/>
        <v>90</v>
      </c>
      <c r="L113" s="45">
        <f t="shared" si="30"/>
        <v>24.320000000000114</v>
      </c>
      <c r="M113" s="47">
        <f t="shared" si="20"/>
        <v>90</v>
      </c>
      <c r="N113" s="45">
        <f t="shared" si="31"/>
        <v>24.330000000000116</v>
      </c>
      <c r="O113" s="47">
        <f t="shared" si="21"/>
        <v>90</v>
      </c>
      <c r="P113" s="45">
        <f t="shared" si="32"/>
        <v>24.340000000000117</v>
      </c>
      <c r="Q113" s="47">
        <f t="shared" si="22"/>
        <v>90</v>
      </c>
      <c r="R113" s="45">
        <f t="shared" si="33"/>
        <v>24.350000000000115</v>
      </c>
      <c r="S113" s="47">
        <f t="shared" si="23"/>
        <v>90</v>
      </c>
      <c r="T113" s="45">
        <f t="shared" si="34"/>
        <v>24.360000000000117</v>
      </c>
      <c r="U113" s="47">
        <f t="shared" si="24"/>
        <v>90</v>
      </c>
      <c r="V113" s="45">
        <f t="shared" si="35"/>
        <v>24.370000000000115</v>
      </c>
      <c r="W113" s="47">
        <f t="shared" si="25"/>
        <v>90</v>
      </c>
      <c r="X113" s="45">
        <f t="shared" si="36"/>
        <v>24.380000000000116</v>
      </c>
      <c r="Y113" s="47">
        <f t="shared" si="26"/>
        <v>90</v>
      </c>
      <c r="Z113" s="45">
        <f t="shared" si="37"/>
        <v>24.390000000000114</v>
      </c>
      <c r="AA113" s="48">
        <f t="shared" si="27"/>
        <v>89</v>
      </c>
    </row>
    <row r="114" spans="1:27">
      <c r="A114" s="99">
        <v>26.2</v>
      </c>
      <c r="B114" s="99">
        <v>25.3</v>
      </c>
      <c r="C114" s="99">
        <v>25</v>
      </c>
      <c r="D114" s="99">
        <v>24.9</v>
      </c>
      <c r="E114" s="99">
        <v>25.8</v>
      </c>
      <c r="F114" s="99">
        <v>24.7</v>
      </c>
      <c r="G114" s="99">
        <v>24.7</v>
      </c>
      <c r="H114" s="99">
        <v>24.4</v>
      </c>
      <c r="I114" s="46">
        <f t="shared" si="28"/>
        <v>89</v>
      </c>
      <c r="J114" s="45">
        <f t="shared" si="29"/>
        <v>24.410000000000114</v>
      </c>
      <c r="K114" s="47">
        <f t="shared" si="19"/>
        <v>89</v>
      </c>
      <c r="L114" s="45">
        <f t="shared" si="30"/>
        <v>24.420000000000115</v>
      </c>
      <c r="M114" s="47">
        <f t="shared" si="20"/>
        <v>89</v>
      </c>
      <c r="N114" s="45">
        <f t="shared" si="31"/>
        <v>24.430000000000117</v>
      </c>
      <c r="O114" s="47">
        <f t="shared" si="21"/>
        <v>89</v>
      </c>
      <c r="P114" s="45">
        <f t="shared" si="32"/>
        <v>24.440000000000119</v>
      </c>
      <c r="Q114" s="47">
        <f t="shared" si="22"/>
        <v>89</v>
      </c>
      <c r="R114" s="45">
        <f t="shared" si="33"/>
        <v>24.450000000000117</v>
      </c>
      <c r="S114" s="47">
        <f t="shared" si="23"/>
        <v>89</v>
      </c>
      <c r="T114" s="45">
        <f t="shared" si="34"/>
        <v>24.460000000000118</v>
      </c>
      <c r="U114" s="47">
        <f t="shared" si="24"/>
        <v>89</v>
      </c>
      <c r="V114" s="45">
        <f t="shared" si="35"/>
        <v>24.470000000000116</v>
      </c>
      <c r="W114" s="47">
        <f t="shared" si="25"/>
        <v>89</v>
      </c>
      <c r="X114" s="45">
        <f t="shared" si="36"/>
        <v>24.480000000000118</v>
      </c>
      <c r="Y114" s="47">
        <f t="shared" si="26"/>
        <v>89</v>
      </c>
      <c r="Z114" s="45">
        <f t="shared" si="37"/>
        <v>24.490000000000116</v>
      </c>
      <c r="AA114" s="48">
        <f t="shared" si="27"/>
        <v>89</v>
      </c>
    </row>
    <row r="115" spans="1:27">
      <c r="A115" s="99">
        <v>26.3</v>
      </c>
      <c r="B115" s="99">
        <v>25.4</v>
      </c>
      <c r="C115" s="99">
        <v>25.1</v>
      </c>
      <c r="D115" s="99">
        <v>25</v>
      </c>
      <c r="E115" s="99">
        <v>25.9</v>
      </c>
      <c r="F115" s="99">
        <v>24.8</v>
      </c>
      <c r="G115" s="99">
        <v>24.8</v>
      </c>
      <c r="H115" s="99">
        <v>24.5</v>
      </c>
      <c r="I115" s="46">
        <f t="shared" si="28"/>
        <v>89</v>
      </c>
      <c r="J115" s="45">
        <f t="shared" si="29"/>
        <v>24.510000000000115</v>
      </c>
      <c r="K115" s="47">
        <f t="shared" si="19"/>
        <v>89</v>
      </c>
      <c r="L115" s="45">
        <f t="shared" si="30"/>
        <v>24.520000000000117</v>
      </c>
      <c r="M115" s="47">
        <f t="shared" si="20"/>
        <v>89</v>
      </c>
      <c r="N115" s="45">
        <f t="shared" si="31"/>
        <v>24.530000000000118</v>
      </c>
      <c r="O115" s="47">
        <f t="shared" si="21"/>
        <v>88</v>
      </c>
      <c r="P115" s="45">
        <f t="shared" si="32"/>
        <v>24.54000000000012</v>
      </c>
      <c r="Q115" s="47">
        <f t="shared" si="22"/>
        <v>88</v>
      </c>
      <c r="R115" s="45">
        <f t="shared" si="33"/>
        <v>24.550000000000118</v>
      </c>
      <c r="S115" s="47">
        <f t="shared" si="23"/>
        <v>88</v>
      </c>
      <c r="T115" s="45">
        <f t="shared" si="34"/>
        <v>24.56000000000012</v>
      </c>
      <c r="U115" s="47">
        <f t="shared" si="24"/>
        <v>88</v>
      </c>
      <c r="V115" s="45">
        <f t="shared" si="35"/>
        <v>24.570000000000118</v>
      </c>
      <c r="W115" s="47">
        <f t="shared" si="25"/>
        <v>88</v>
      </c>
      <c r="X115" s="45">
        <f t="shared" si="36"/>
        <v>24.580000000000119</v>
      </c>
      <c r="Y115" s="47">
        <f t="shared" si="26"/>
        <v>88</v>
      </c>
      <c r="Z115" s="45">
        <f t="shared" si="37"/>
        <v>24.590000000000117</v>
      </c>
      <c r="AA115" s="48">
        <f t="shared" si="27"/>
        <v>88</v>
      </c>
    </row>
    <row r="116" spans="1:27">
      <c r="A116" s="99">
        <v>26.4</v>
      </c>
      <c r="B116" s="99">
        <v>25.5</v>
      </c>
      <c r="C116" s="99">
        <v>25.2</v>
      </c>
      <c r="D116" s="99">
        <v>25.1</v>
      </c>
      <c r="E116" s="99">
        <v>26</v>
      </c>
      <c r="F116" s="99">
        <v>24.9</v>
      </c>
      <c r="G116" s="99">
        <v>24.9</v>
      </c>
      <c r="H116" s="99">
        <v>24.6</v>
      </c>
      <c r="I116" s="46">
        <f t="shared" si="28"/>
        <v>88</v>
      </c>
      <c r="J116" s="45">
        <f t="shared" si="29"/>
        <v>24.610000000000117</v>
      </c>
      <c r="K116" s="47">
        <f t="shared" si="19"/>
        <v>88</v>
      </c>
      <c r="L116" s="45">
        <f t="shared" si="30"/>
        <v>24.620000000000118</v>
      </c>
      <c r="M116" s="47">
        <f t="shared" si="20"/>
        <v>88</v>
      </c>
      <c r="N116" s="45">
        <f t="shared" si="31"/>
        <v>24.63000000000012</v>
      </c>
      <c r="O116" s="47">
        <f t="shared" si="21"/>
        <v>88</v>
      </c>
      <c r="P116" s="45">
        <f t="shared" si="32"/>
        <v>24.640000000000121</v>
      </c>
      <c r="Q116" s="47">
        <f t="shared" si="22"/>
        <v>88</v>
      </c>
      <c r="R116" s="45">
        <f t="shared" si="33"/>
        <v>24.650000000000119</v>
      </c>
      <c r="S116" s="47">
        <f t="shared" si="23"/>
        <v>88</v>
      </c>
      <c r="T116" s="45">
        <f t="shared" si="34"/>
        <v>24.660000000000121</v>
      </c>
      <c r="U116" s="47">
        <f t="shared" si="24"/>
        <v>88</v>
      </c>
      <c r="V116" s="45">
        <f t="shared" si="35"/>
        <v>24.670000000000119</v>
      </c>
      <c r="W116" s="47">
        <f t="shared" si="25"/>
        <v>87</v>
      </c>
      <c r="X116" s="45">
        <f t="shared" si="36"/>
        <v>24.680000000000121</v>
      </c>
      <c r="Y116" s="47">
        <f t="shared" si="26"/>
        <v>87</v>
      </c>
      <c r="Z116" s="45">
        <f t="shared" si="37"/>
        <v>24.690000000000119</v>
      </c>
      <c r="AA116" s="48">
        <f t="shared" si="27"/>
        <v>87</v>
      </c>
    </row>
    <row r="117" spans="1:27">
      <c r="A117" s="99">
        <v>26.5</v>
      </c>
      <c r="B117" s="99">
        <v>25.6</v>
      </c>
      <c r="C117" s="99">
        <v>25.3</v>
      </c>
      <c r="D117" s="99">
        <v>25.2</v>
      </c>
      <c r="E117" s="99">
        <v>26.1</v>
      </c>
      <c r="F117" s="99">
        <v>25</v>
      </c>
      <c r="G117" s="99">
        <v>25</v>
      </c>
      <c r="H117" s="99">
        <v>24.7</v>
      </c>
      <c r="I117" s="46">
        <f t="shared" si="28"/>
        <v>87</v>
      </c>
      <c r="J117" s="45">
        <f t="shared" si="29"/>
        <v>24.710000000000118</v>
      </c>
      <c r="K117" s="47">
        <f t="shared" si="19"/>
        <v>87</v>
      </c>
      <c r="L117" s="45">
        <f t="shared" si="30"/>
        <v>24.72000000000012</v>
      </c>
      <c r="M117" s="47">
        <f t="shared" si="20"/>
        <v>87</v>
      </c>
      <c r="N117" s="45">
        <f t="shared" si="31"/>
        <v>24.730000000000121</v>
      </c>
      <c r="O117" s="47">
        <f t="shared" si="21"/>
        <v>87</v>
      </c>
      <c r="P117" s="45">
        <f t="shared" si="32"/>
        <v>24.740000000000123</v>
      </c>
      <c r="Q117" s="47">
        <f t="shared" si="22"/>
        <v>87</v>
      </c>
      <c r="R117" s="45">
        <f t="shared" si="33"/>
        <v>24.750000000000121</v>
      </c>
      <c r="S117" s="47">
        <f t="shared" si="23"/>
        <v>87</v>
      </c>
      <c r="T117" s="45">
        <f t="shared" si="34"/>
        <v>24.760000000000122</v>
      </c>
      <c r="U117" s="47">
        <f t="shared" si="24"/>
        <v>87</v>
      </c>
      <c r="V117" s="45">
        <f t="shared" si="35"/>
        <v>24.77000000000012</v>
      </c>
      <c r="W117" s="47">
        <f t="shared" si="25"/>
        <v>87</v>
      </c>
      <c r="X117" s="45">
        <f t="shared" si="36"/>
        <v>24.780000000000122</v>
      </c>
      <c r="Y117" s="47">
        <f t="shared" si="26"/>
        <v>87</v>
      </c>
      <c r="Z117" s="45">
        <f t="shared" si="37"/>
        <v>24.79000000000012</v>
      </c>
      <c r="AA117" s="48">
        <f t="shared" si="27"/>
        <v>87</v>
      </c>
    </row>
    <row r="118" spans="1:27">
      <c r="A118" s="99">
        <v>26.6</v>
      </c>
      <c r="B118" s="99">
        <v>25.7</v>
      </c>
      <c r="C118" s="99">
        <v>25.4</v>
      </c>
      <c r="D118" s="99">
        <v>25.3</v>
      </c>
      <c r="E118" s="99">
        <v>26.2</v>
      </c>
      <c r="F118" s="99">
        <v>25.1</v>
      </c>
      <c r="G118" s="99">
        <v>25.1</v>
      </c>
      <c r="H118" s="99">
        <v>24.8</v>
      </c>
      <c r="I118" s="46">
        <f t="shared" si="28"/>
        <v>87</v>
      </c>
      <c r="J118" s="45">
        <f t="shared" si="29"/>
        <v>24.81000000000012</v>
      </c>
      <c r="K118" s="47">
        <f t="shared" si="19"/>
        <v>87</v>
      </c>
      <c r="L118" s="45">
        <f t="shared" si="30"/>
        <v>24.820000000000121</v>
      </c>
      <c r="M118" s="47">
        <f t="shared" si="20"/>
        <v>87</v>
      </c>
      <c r="N118" s="45">
        <f t="shared" si="31"/>
        <v>24.830000000000123</v>
      </c>
      <c r="O118" s="47">
        <f t="shared" si="21"/>
        <v>86</v>
      </c>
      <c r="P118" s="45">
        <f t="shared" si="32"/>
        <v>24.840000000000124</v>
      </c>
      <c r="Q118" s="47">
        <f t="shared" si="22"/>
        <v>86</v>
      </c>
      <c r="R118" s="45">
        <f t="shared" si="33"/>
        <v>24.850000000000122</v>
      </c>
      <c r="S118" s="47">
        <f t="shared" si="23"/>
        <v>86</v>
      </c>
      <c r="T118" s="45">
        <f t="shared" si="34"/>
        <v>24.860000000000124</v>
      </c>
      <c r="U118" s="47">
        <f t="shared" si="24"/>
        <v>86</v>
      </c>
      <c r="V118" s="45">
        <f t="shared" si="35"/>
        <v>24.870000000000122</v>
      </c>
      <c r="W118" s="47">
        <f t="shared" si="25"/>
        <v>86</v>
      </c>
      <c r="X118" s="45">
        <f t="shared" si="36"/>
        <v>24.880000000000123</v>
      </c>
      <c r="Y118" s="47">
        <f t="shared" si="26"/>
        <v>86</v>
      </c>
      <c r="Z118" s="45">
        <f t="shared" si="37"/>
        <v>24.890000000000121</v>
      </c>
      <c r="AA118" s="48">
        <f t="shared" si="27"/>
        <v>86</v>
      </c>
    </row>
    <row r="119" spans="1:27">
      <c r="A119" s="99">
        <v>26.7</v>
      </c>
      <c r="B119" s="99">
        <v>25.8</v>
      </c>
      <c r="C119" s="99">
        <v>25.5</v>
      </c>
      <c r="D119" s="99">
        <v>25.4</v>
      </c>
      <c r="E119" s="99">
        <v>26.3</v>
      </c>
      <c r="F119" s="99">
        <v>25.2</v>
      </c>
      <c r="G119" s="99">
        <v>25.2</v>
      </c>
      <c r="H119" s="99">
        <v>24.9</v>
      </c>
      <c r="I119" s="46">
        <f t="shared" si="28"/>
        <v>86</v>
      </c>
      <c r="J119" s="45">
        <f t="shared" si="29"/>
        <v>24.910000000000121</v>
      </c>
      <c r="K119" s="47">
        <f t="shared" si="19"/>
        <v>86</v>
      </c>
      <c r="L119" s="45">
        <f t="shared" si="30"/>
        <v>24.920000000000122</v>
      </c>
      <c r="M119" s="47">
        <f t="shared" si="20"/>
        <v>86</v>
      </c>
      <c r="N119" s="45">
        <f t="shared" si="31"/>
        <v>24.930000000000124</v>
      </c>
      <c r="O119" s="47">
        <f t="shared" si="21"/>
        <v>86</v>
      </c>
      <c r="P119" s="45">
        <f t="shared" si="32"/>
        <v>24.940000000000126</v>
      </c>
      <c r="Q119" s="47">
        <f t="shared" si="22"/>
        <v>86</v>
      </c>
      <c r="R119" s="45">
        <f t="shared" si="33"/>
        <v>24.950000000000124</v>
      </c>
      <c r="S119" s="47">
        <f t="shared" si="23"/>
        <v>86</v>
      </c>
      <c r="T119" s="45">
        <f t="shared" si="34"/>
        <v>24.960000000000125</v>
      </c>
      <c r="U119" s="47">
        <f t="shared" si="24"/>
        <v>86</v>
      </c>
      <c r="V119" s="45">
        <f t="shared" si="35"/>
        <v>24.970000000000123</v>
      </c>
      <c r="W119" s="47">
        <f t="shared" si="25"/>
        <v>86</v>
      </c>
      <c r="X119" s="45">
        <f t="shared" si="36"/>
        <v>24.980000000000125</v>
      </c>
      <c r="Y119" s="47">
        <f t="shared" si="26"/>
        <v>86</v>
      </c>
      <c r="Z119" s="45">
        <f t="shared" si="37"/>
        <v>24.990000000000123</v>
      </c>
      <c r="AA119" s="48">
        <f t="shared" si="27"/>
        <v>86</v>
      </c>
    </row>
    <row r="120" spans="1:27">
      <c r="A120" s="99">
        <v>26.8</v>
      </c>
      <c r="B120" s="99">
        <v>25.9</v>
      </c>
      <c r="C120" s="99">
        <v>25.6</v>
      </c>
      <c r="D120" s="99">
        <v>25.5</v>
      </c>
      <c r="E120" s="99">
        <v>26.4</v>
      </c>
      <c r="F120" s="99">
        <v>25.3</v>
      </c>
      <c r="G120" s="99">
        <v>25.3</v>
      </c>
      <c r="H120" s="99">
        <v>25</v>
      </c>
      <c r="I120" s="46">
        <f t="shared" si="28"/>
        <v>86</v>
      </c>
      <c r="J120" s="45">
        <f t="shared" si="29"/>
        <v>25.010000000000122</v>
      </c>
      <c r="K120" s="47">
        <f t="shared" si="19"/>
        <v>85</v>
      </c>
      <c r="L120" s="45">
        <f t="shared" si="30"/>
        <v>25.020000000000124</v>
      </c>
      <c r="M120" s="47">
        <f t="shared" si="20"/>
        <v>85</v>
      </c>
      <c r="N120" s="45">
        <f t="shared" si="31"/>
        <v>25.030000000000125</v>
      </c>
      <c r="O120" s="47">
        <f t="shared" si="21"/>
        <v>85</v>
      </c>
      <c r="P120" s="45">
        <f t="shared" si="32"/>
        <v>25.040000000000127</v>
      </c>
      <c r="Q120" s="47">
        <f t="shared" si="22"/>
        <v>85</v>
      </c>
      <c r="R120" s="45">
        <f t="shared" si="33"/>
        <v>25.050000000000125</v>
      </c>
      <c r="S120" s="47">
        <f t="shared" si="23"/>
        <v>85</v>
      </c>
      <c r="T120" s="45">
        <f t="shared" si="34"/>
        <v>25.060000000000127</v>
      </c>
      <c r="U120" s="47">
        <f t="shared" si="24"/>
        <v>85</v>
      </c>
      <c r="V120" s="45">
        <f t="shared" si="35"/>
        <v>25.070000000000125</v>
      </c>
      <c r="W120" s="47">
        <f t="shared" si="25"/>
        <v>85</v>
      </c>
      <c r="X120" s="45">
        <f t="shared" si="36"/>
        <v>25.080000000000126</v>
      </c>
      <c r="Y120" s="47">
        <f t="shared" si="26"/>
        <v>85</v>
      </c>
      <c r="Z120" s="45">
        <f t="shared" si="37"/>
        <v>25.090000000000124</v>
      </c>
      <c r="AA120" s="48">
        <f t="shared" si="27"/>
        <v>85</v>
      </c>
    </row>
    <row r="121" spans="1:27">
      <c r="A121" s="99">
        <v>26.9</v>
      </c>
      <c r="B121" s="99">
        <v>26</v>
      </c>
      <c r="C121" s="99">
        <v>25.7</v>
      </c>
      <c r="D121" s="99">
        <v>25.6</v>
      </c>
      <c r="E121" s="99">
        <v>26.5</v>
      </c>
      <c r="F121" s="99">
        <v>25.4</v>
      </c>
      <c r="G121" s="99">
        <v>25.4</v>
      </c>
      <c r="H121" s="99">
        <v>25.1</v>
      </c>
      <c r="I121" s="46">
        <f t="shared" si="28"/>
        <v>85</v>
      </c>
      <c r="J121" s="45">
        <f t="shared" si="29"/>
        <v>25.110000000000124</v>
      </c>
      <c r="K121" s="47">
        <f t="shared" si="19"/>
        <v>85</v>
      </c>
      <c r="L121" s="45">
        <f t="shared" si="30"/>
        <v>25.120000000000125</v>
      </c>
      <c r="M121" s="47">
        <f t="shared" si="20"/>
        <v>85</v>
      </c>
      <c r="N121" s="45">
        <f t="shared" si="31"/>
        <v>25.130000000000127</v>
      </c>
      <c r="O121" s="47">
        <f t="shared" si="21"/>
        <v>85</v>
      </c>
      <c r="P121" s="45">
        <f t="shared" si="32"/>
        <v>25.140000000000128</v>
      </c>
      <c r="Q121" s="47">
        <f t="shared" si="22"/>
        <v>85</v>
      </c>
      <c r="R121" s="45">
        <f t="shared" si="33"/>
        <v>25.150000000000126</v>
      </c>
      <c r="S121" s="47">
        <f t="shared" si="23"/>
        <v>85</v>
      </c>
      <c r="T121" s="45">
        <f t="shared" si="34"/>
        <v>25.160000000000128</v>
      </c>
      <c r="U121" s="47">
        <f t="shared" si="24"/>
        <v>85</v>
      </c>
      <c r="V121" s="45">
        <f t="shared" si="35"/>
        <v>25.170000000000126</v>
      </c>
      <c r="W121" s="47">
        <f t="shared" si="25"/>
        <v>85</v>
      </c>
      <c r="X121" s="45">
        <f t="shared" si="36"/>
        <v>25.180000000000128</v>
      </c>
      <c r="Y121" s="47">
        <f t="shared" si="26"/>
        <v>85</v>
      </c>
      <c r="Z121" s="45">
        <f t="shared" si="37"/>
        <v>25.190000000000126</v>
      </c>
      <c r="AA121" s="48">
        <f t="shared" si="27"/>
        <v>85</v>
      </c>
    </row>
    <row r="122" spans="1:27">
      <c r="A122" s="99">
        <v>27</v>
      </c>
      <c r="B122" s="99">
        <v>26.1</v>
      </c>
      <c r="C122" s="99">
        <v>25.8</v>
      </c>
      <c r="D122" s="99">
        <v>25.7</v>
      </c>
      <c r="E122" s="99">
        <v>26.6</v>
      </c>
      <c r="F122" s="99">
        <v>25.5</v>
      </c>
      <c r="G122" s="99">
        <v>25.5</v>
      </c>
      <c r="H122" s="99">
        <v>25.2</v>
      </c>
      <c r="I122" s="46">
        <f t="shared" si="28"/>
        <v>85</v>
      </c>
      <c r="J122" s="45">
        <f t="shared" si="29"/>
        <v>25.210000000000125</v>
      </c>
      <c r="K122" s="47">
        <f t="shared" si="19"/>
        <v>84</v>
      </c>
      <c r="L122" s="45">
        <f t="shared" si="30"/>
        <v>25.220000000000127</v>
      </c>
      <c r="M122" s="47">
        <f t="shared" si="20"/>
        <v>84</v>
      </c>
      <c r="N122" s="45">
        <f t="shared" si="31"/>
        <v>25.230000000000128</v>
      </c>
      <c r="O122" s="47">
        <f t="shared" si="21"/>
        <v>84</v>
      </c>
      <c r="P122" s="45">
        <f t="shared" si="32"/>
        <v>25.24000000000013</v>
      </c>
      <c r="Q122" s="47">
        <f t="shared" si="22"/>
        <v>84</v>
      </c>
      <c r="R122" s="45">
        <f t="shared" si="33"/>
        <v>25.250000000000128</v>
      </c>
      <c r="S122" s="47">
        <f t="shared" si="23"/>
        <v>84</v>
      </c>
      <c r="T122" s="45">
        <f t="shared" si="34"/>
        <v>25.260000000000129</v>
      </c>
      <c r="U122" s="47">
        <f t="shared" si="24"/>
        <v>84</v>
      </c>
      <c r="V122" s="45">
        <f t="shared" si="35"/>
        <v>25.270000000000127</v>
      </c>
      <c r="W122" s="47">
        <f t="shared" si="25"/>
        <v>84</v>
      </c>
      <c r="X122" s="45">
        <f t="shared" si="36"/>
        <v>25.280000000000129</v>
      </c>
      <c r="Y122" s="47">
        <f t="shared" si="26"/>
        <v>84</v>
      </c>
      <c r="Z122" s="45">
        <f t="shared" si="37"/>
        <v>25.290000000000127</v>
      </c>
      <c r="AA122" s="48">
        <f t="shared" si="27"/>
        <v>84</v>
      </c>
    </row>
    <row r="123" spans="1:27">
      <c r="A123" s="99">
        <v>27.1</v>
      </c>
      <c r="B123" s="99">
        <v>26.2</v>
      </c>
      <c r="C123" s="99">
        <v>25.9</v>
      </c>
      <c r="D123" s="99">
        <v>25.8</v>
      </c>
      <c r="E123" s="99">
        <v>26.7</v>
      </c>
      <c r="F123" s="99">
        <v>25.6</v>
      </c>
      <c r="G123" s="99">
        <v>25.6</v>
      </c>
      <c r="H123" s="99">
        <v>25.3</v>
      </c>
      <c r="I123" s="46">
        <f t="shared" si="28"/>
        <v>84</v>
      </c>
      <c r="J123" s="45">
        <f t="shared" si="29"/>
        <v>25.310000000000127</v>
      </c>
      <c r="K123" s="47">
        <f t="shared" si="19"/>
        <v>84</v>
      </c>
      <c r="L123" s="45">
        <f t="shared" si="30"/>
        <v>25.320000000000128</v>
      </c>
      <c r="M123" s="47">
        <f t="shared" si="20"/>
        <v>84</v>
      </c>
      <c r="N123" s="45">
        <f t="shared" si="31"/>
        <v>25.33000000000013</v>
      </c>
      <c r="O123" s="47">
        <f t="shared" si="21"/>
        <v>84</v>
      </c>
      <c r="P123" s="45">
        <f t="shared" si="32"/>
        <v>25.340000000000131</v>
      </c>
      <c r="Q123" s="47">
        <f t="shared" si="22"/>
        <v>84</v>
      </c>
      <c r="R123" s="45">
        <f t="shared" si="33"/>
        <v>25.350000000000129</v>
      </c>
      <c r="S123" s="47">
        <f t="shared" si="23"/>
        <v>84</v>
      </c>
      <c r="T123" s="45">
        <f t="shared" si="34"/>
        <v>25.360000000000131</v>
      </c>
      <c r="U123" s="47">
        <f t="shared" si="24"/>
        <v>84</v>
      </c>
      <c r="V123" s="45">
        <f t="shared" si="35"/>
        <v>25.370000000000129</v>
      </c>
      <c r="W123" s="47">
        <f t="shared" si="25"/>
        <v>84</v>
      </c>
      <c r="X123" s="45">
        <f t="shared" si="36"/>
        <v>25.38000000000013</v>
      </c>
      <c r="Y123" s="47">
        <f t="shared" si="26"/>
        <v>84</v>
      </c>
      <c r="Z123" s="45">
        <f t="shared" si="37"/>
        <v>25.390000000000128</v>
      </c>
      <c r="AA123" s="48">
        <f t="shared" si="27"/>
        <v>84</v>
      </c>
    </row>
    <row r="124" spans="1:27">
      <c r="A124" s="99">
        <v>27.2</v>
      </c>
      <c r="B124" s="99">
        <v>26.3</v>
      </c>
      <c r="C124" s="99">
        <v>26</v>
      </c>
      <c r="D124" s="99">
        <v>25.9</v>
      </c>
      <c r="E124" s="99">
        <v>26.8</v>
      </c>
      <c r="F124" s="99">
        <v>25.7</v>
      </c>
      <c r="G124" s="99">
        <v>25.7</v>
      </c>
      <c r="H124" s="99">
        <v>25.4</v>
      </c>
      <c r="I124" s="46">
        <f t="shared" si="28"/>
        <v>84</v>
      </c>
      <c r="J124" s="45">
        <f t="shared" si="29"/>
        <v>25.410000000000128</v>
      </c>
      <c r="K124" s="47">
        <f t="shared" si="19"/>
        <v>84</v>
      </c>
      <c r="L124" s="45">
        <f t="shared" si="30"/>
        <v>25.42000000000013</v>
      </c>
      <c r="M124" s="47">
        <f t="shared" si="20"/>
        <v>84</v>
      </c>
      <c r="N124" s="45">
        <f t="shared" si="31"/>
        <v>25.430000000000131</v>
      </c>
      <c r="O124" s="47">
        <f t="shared" si="21"/>
        <v>83</v>
      </c>
      <c r="P124" s="45">
        <f t="shared" si="32"/>
        <v>25.440000000000133</v>
      </c>
      <c r="Q124" s="47">
        <f t="shared" si="22"/>
        <v>83</v>
      </c>
      <c r="R124" s="45">
        <f t="shared" si="33"/>
        <v>25.450000000000131</v>
      </c>
      <c r="S124" s="47">
        <f t="shared" si="23"/>
        <v>83</v>
      </c>
      <c r="T124" s="45">
        <f t="shared" si="34"/>
        <v>25.460000000000132</v>
      </c>
      <c r="U124" s="47">
        <f t="shared" si="24"/>
        <v>83</v>
      </c>
      <c r="V124" s="45">
        <f t="shared" si="35"/>
        <v>25.47000000000013</v>
      </c>
      <c r="W124" s="47">
        <f t="shared" si="25"/>
        <v>83</v>
      </c>
      <c r="X124" s="45">
        <f t="shared" si="36"/>
        <v>25.480000000000132</v>
      </c>
      <c r="Y124" s="47">
        <f t="shared" si="26"/>
        <v>83</v>
      </c>
      <c r="Z124" s="45">
        <f t="shared" si="37"/>
        <v>25.49000000000013</v>
      </c>
      <c r="AA124" s="48">
        <f t="shared" si="27"/>
        <v>83</v>
      </c>
    </row>
    <row r="125" spans="1:27">
      <c r="A125" s="99">
        <v>27.3</v>
      </c>
      <c r="B125" s="99">
        <v>26.4</v>
      </c>
      <c r="C125" s="99">
        <v>26.1</v>
      </c>
      <c r="D125" s="99">
        <v>26</v>
      </c>
      <c r="E125" s="99">
        <v>26.9</v>
      </c>
      <c r="F125" s="99">
        <v>25.8</v>
      </c>
      <c r="G125" s="99">
        <v>25.8</v>
      </c>
      <c r="H125" s="99">
        <v>25.5</v>
      </c>
      <c r="I125" s="46">
        <f t="shared" si="28"/>
        <v>83</v>
      </c>
      <c r="J125" s="45">
        <f t="shared" si="29"/>
        <v>25.510000000000129</v>
      </c>
      <c r="K125" s="47">
        <f t="shared" si="19"/>
        <v>83</v>
      </c>
      <c r="L125" s="45">
        <f t="shared" si="30"/>
        <v>25.520000000000131</v>
      </c>
      <c r="M125" s="47">
        <f t="shared" si="20"/>
        <v>83</v>
      </c>
      <c r="N125" s="45">
        <f t="shared" si="31"/>
        <v>25.530000000000133</v>
      </c>
      <c r="O125" s="47">
        <f t="shared" si="21"/>
        <v>83</v>
      </c>
      <c r="P125" s="45">
        <f t="shared" si="32"/>
        <v>25.540000000000134</v>
      </c>
      <c r="Q125" s="47">
        <f t="shared" si="22"/>
        <v>83</v>
      </c>
      <c r="R125" s="45">
        <f t="shared" si="33"/>
        <v>25.550000000000132</v>
      </c>
      <c r="S125" s="47">
        <f t="shared" si="23"/>
        <v>83</v>
      </c>
      <c r="T125" s="45">
        <f t="shared" si="34"/>
        <v>25.560000000000134</v>
      </c>
      <c r="U125" s="47">
        <f t="shared" si="24"/>
        <v>83</v>
      </c>
      <c r="V125" s="45">
        <f t="shared" si="35"/>
        <v>25.570000000000132</v>
      </c>
      <c r="W125" s="47">
        <f t="shared" si="25"/>
        <v>83</v>
      </c>
      <c r="X125" s="45">
        <f t="shared" si="36"/>
        <v>25.580000000000133</v>
      </c>
      <c r="Y125" s="47">
        <f t="shared" si="26"/>
        <v>83</v>
      </c>
      <c r="Z125" s="45">
        <f t="shared" si="37"/>
        <v>25.590000000000131</v>
      </c>
      <c r="AA125" s="48">
        <f t="shared" si="27"/>
        <v>83</v>
      </c>
    </row>
    <row r="126" spans="1:27">
      <c r="A126" s="99">
        <v>27.4</v>
      </c>
      <c r="B126" s="99">
        <v>26.5</v>
      </c>
      <c r="C126" s="99">
        <v>26.2</v>
      </c>
      <c r="D126" s="99">
        <v>26.1</v>
      </c>
      <c r="E126" s="99">
        <v>27</v>
      </c>
      <c r="F126" s="99">
        <v>25.9</v>
      </c>
      <c r="G126" s="99">
        <v>25.9</v>
      </c>
      <c r="H126" s="99">
        <v>25.6</v>
      </c>
      <c r="I126" s="46">
        <f t="shared" si="28"/>
        <v>83</v>
      </c>
      <c r="J126" s="45">
        <f t="shared" si="29"/>
        <v>25.610000000000131</v>
      </c>
      <c r="K126" s="47">
        <f t="shared" si="19"/>
        <v>83</v>
      </c>
      <c r="L126" s="45">
        <f t="shared" si="30"/>
        <v>25.620000000000132</v>
      </c>
      <c r="M126" s="47">
        <f t="shared" si="20"/>
        <v>83</v>
      </c>
      <c r="N126" s="45">
        <f t="shared" si="31"/>
        <v>25.630000000000134</v>
      </c>
      <c r="O126" s="47">
        <f t="shared" si="21"/>
        <v>83</v>
      </c>
      <c r="P126" s="45">
        <f t="shared" si="32"/>
        <v>25.640000000000136</v>
      </c>
      <c r="Q126" s="47">
        <f t="shared" si="22"/>
        <v>83</v>
      </c>
      <c r="R126" s="45">
        <f t="shared" si="33"/>
        <v>25.650000000000134</v>
      </c>
      <c r="S126" s="47">
        <f t="shared" si="23"/>
        <v>83</v>
      </c>
      <c r="T126" s="45">
        <f t="shared" si="34"/>
        <v>25.660000000000135</v>
      </c>
      <c r="U126" s="47">
        <f t="shared" si="24"/>
        <v>83</v>
      </c>
      <c r="V126" s="45">
        <f t="shared" si="35"/>
        <v>25.670000000000133</v>
      </c>
      <c r="W126" s="47">
        <f t="shared" si="25"/>
        <v>83</v>
      </c>
      <c r="X126" s="45">
        <f t="shared" si="36"/>
        <v>25.680000000000135</v>
      </c>
      <c r="Y126" s="47">
        <f t="shared" si="26"/>
        <v>82</v>
      </c>
      <c r="Z126" s="45">
        <f t="shared" si="37"/>
        <v>25.690000000000133</v>
      </c>
      <c r="AA126" s="48">
        <f t="shared" si="27"/>
        <v>82</v>
      </c>
    </row>
    <row r="127" spans="1:27">
      <c r="A127" s="99">
        <v>27.5</v>
      </c>
      <c r="B127" s="99">
        <v>26.6</v>
      </c>
      <c r="C127" s="99">
        <v>26.3</v>
      </c>
      <c r="D127" s="99">
        <v>26.2</v>
      </c>
      <c r="E127" s="99">
        <v>27.1</v>
      </c>
      <c r="F127" s="99">
        <v>26</v>
      </c>
      <c r="G127" s="99">
        <v>26</v>
      </c>
      <c r="H127" s="99">
        <v>25.7</v>
      </c>
      <c r="I127" s="46">
        <f t="shared" si="28"/>
        <v>82</v>
      </c>
      <c r="J127" s="45">
        <f t="shared" si="29"/>
        <v>25.710000000000132</v>
      </c>
      <c r="K127" s="47">
        <f t="shared" si="19"/>
        <v>82</v>
      </c>
      <c r="L127" s="45">
        <f t="shared" si="30"/>
        <v>25.720000000000134</v>
      </c>
      <c r="M127" s="47">
        <f t="shared" si="20"/>
        <v>82</v>
      </c>
      <c r="N127" s="45">
        <f t="shared" si="31"/>
        <v>25.730000000000135</v>
      </c>
      <c r="O127" s="47">
        <f t="shared" si="21"/>
        <v>82</v>
      </c>
      <c r="P127" s="45">
        <f t="shared" si="32"/>
        <v>25.740000000000137</v>
      </c>
      <c r="Q127" s="47">
        <f t="shared" si="22"/>
        <v>82</v>
      </c>
      <c r="R127" s="45">
        <f t="shared" si="33"/>
        <v>25.750000000000135</v>
      </c>
      <c r="S127" s="47">
        <f t="shared" si="23"/>
        <v>82</v>
      </c>
      <c r="T127" s="45">
        <f t="shared" si="34"/>
        <v>25.760000000000137</v>
      </c>
      <c r="U127" s="47">
        <f t="shared" si="24"/>
        <v>82</v>
      </c>
      <c r="V127" s="45">
        <f t="shared" si="35"/>
        <v>25.770000000000135</v>
      </c>
      <c r="W127" s="47">
        <f t="shared" si="25"/>
        <v>82</v>
      </c>
      <c r="X127" s="45">
        <f t="shared" si="36"/>
        <v>25.780000000000136</v>
      </c>
      <c r="Y127" s="47">
        <f t="shared" si="26"/>
        <v>82</v>
      </c>
      <c r="Z127" s="45">
        <f t="shared" si="37"/>
        <v>25.790000000000134</v>
      </c>
      <c r="AA127" s="48">
        <f t="shared" si="27"/>
        <v>82</v>
      </c>
    </row>
    <row r="128" spans="1:27">
      <c r="A128" s="99">
        <v>27.6</v>
      </c>
      <c r="B128" s="99">
        <v>26.7</v>
      </c>
      <c r="C128" s="99">
        <v>26.4</v>
      </c>
      <c r="D128" s="99">
        <v>26.3</v>
      </c>
      <c r="E128" s="99">
        <v>27.2</v>
      </c>
      <c r="F128" s="99">
        <v>26.1</v>
      </c>
      <c r="G128" s="99">
        <v>26.1</v>
      </c>
      <c r="H128" s="99">
        <v>25.8</v>
      </c>
      <c r="I128" s="46">
        <f t="shared" si="28"/>
        <v>82</v>
      </c>
      <c r="J128" s="45">
        <f t="shared" si="29"/>
        <v>25.810000000000134</v>
      </c>
      <c r="K128" s="47">
        <f t="shared" si="19"/>
        <v>82</v>
      </c>
      <c r="L128" s="45">
        <f t="shared" si="30"/>
        <v>25.820000000000135</v>
      </c>
      <c r="M128" s="47">
        <f t="shared" si="20"/>
        <v>82</v>
      </c>
      <c r="N128" s="45">
        <f t="shared" si="31"/>
        <v>25.830000000000137</v>
      </c>
      <c r="O128" s="47">
        <f t="shared" si="21"/>
        <v>82</v>
      </c>
      <c r="P128" s="45">
        <f t="shared" si="32"/>
        <v>25.840000000000138</v>
      </c>
      <c r="Q128" s="47">
        <f t="shared" si="22"/>
        <v>82</v>
      </c>
      <c r="R128" s="45">
        <f t="shared" si="33"/>
        <v>25.850000000000136</v>
      </c>
      <c r="S128" s="47">
        <f t="shared" si="23"/>
        <v>82</v>
      </c>
      <c r="T128" s="45">
        <f t="shared" si="34"/>
        <v>25.860000000000138</v>
      </c>
      <c r="U128" s="47">
        <f t="shared" si="24"/>
        <v>82</v>
      </c>
      <c r="V128" s="45">
        <f t="shared" si="35"/>
        <v>25.870000000000136</v>
      </c>
      <c r="W128" s="47">
        <f t="shared" si="25"/>
        <v>82</v>
      </c>
      <c r="X128" s="45">
        <f t="shared" si="36"/>
        <v>25.880000000000138</v>
      </c>
      <c r="Y128" s="47">
        <f t="shared" si="26"/>
        <v>82</v>
      </c>
      <c r="Z128" s="45">
        <f t="shared" si="37"/>
        <v>25.890000000000136</v>
      </c>
      <c r="AA128" s="48">
        <f t="shared" si="27"/>
        <v>82</v>
      </c>
    </row>
    <row r="129" spans="1:27">
      <c r="A129" s="99">
        <v>27.7</v>
      </c>
      <c r="B129" s="99">
        <v>26.8</v>
      </c>
      <c r="C129" s="99">
        <v>26.5</v>
      </c>
      <c r="D129" s="99">
        <v>26.4</v>
      </c>
      <c r="E129" s="99">
        <v>27.3</v>
      </c>
      <c r="F129" s="99">
        <v>26.2</v>
      </c>
      <c r="G129" s="99">
        <v>26.2</v>
      </c>
      <c r="H129" s="99">
        <v>25.9</v>
      </c>
      <c r="I129" s="46">
        <f t="shared" si="28"/>
        <v>82</v>
      </c>
      <c r="J129" s="45">
        <f t="shared" si="29"/>
        <v>25.910000000000135</v>
      </c>
      <c r="K129" s="47">
        <f t="shared" si="19"/>
        <v>82</v>
      </c>
      <c r="L129" s="45">
        <f t="shared" si="30"/>
        <v>25.920000000000137</v>
      </c>
      <c r="M129" s="47">
        <f t="shared" si="20"/>
        <v>82</v>
      </c>
      <c r="N129" s="45">
        <f t="shared" si="31"/>
        <v>25.930000000000138</v>
      </c>
      <c r="O129" s="47">
        <f t="shared" si="21"/>
        <v>82</v>
      </c>
      <c r="P129" s="45">
        <f t="shared" si="32"/>
        <v>25.94000000000014</v>
      </c>
      <c r="Q129" s="47">
        <f t="shared" si="22"/>
        <v>82</v>
      </c>
      <c r="R129" s="45">
        <f t="shared" si="33"/>
        <v>25.950000000000138</v>
      </c>
      <c r="S129" s="47">
        <f t="shared" si="23"/>
        <v>82</v>
      </c>
      <c r="T129" s="45">
        <f t="shared" si="34"/>
        <v>25.960000000000139</v>
      </c>
      <c r="U129" s="47">
        <f t="shared" si="24"/>
        <v>82</v>
      </c>
      <c r="V129" s="45">
        <f t="shared" si="35"/>
        <v>25.970000000000137</v>
      </c>
      <c r="W129" s="47">
        <f t="shared" si="25"/>
        <v>81</v>
      </c>
      <c r="X129" s="45">
        <f t="shared" si="36"/>
        <v>25.980000000000139</v>
      </c>
      <c r="Y129" s="47">
        <f t="shared" si="26"/>
        <v>81</v>
      </c>
      <c r="Z129" s="45">
        <f t="shared" si="37"/>
        <v>25.990000000000137</v>
      </c>
      <c r="AA129" s="48">
        <f t="shared" si="27"/>
        <v>81</v>
      </c>
    </row>
    <row r="130" spans="1:27">
      <c r="A130" s="99">
        <v>27.8</v>
      </c>
      <c r="B130" s="99">
        <v>26.9</v>
      </c>
      <c r="C130" s="99">
        <v>26.6</v>
      </c>
      <c r="D130" s="99">
        <v>26.5</v>
      </c>
      <c r="E130" s="99">
        <v>27.4</v>
      </c>
      <c r="F130" s="99">
        <v>26.3</v>
      </c>
      <c r="G130" s="99">
        <v>26.3</v>
      </c>
      <c r="H130" s="99">
        <v>26</v>
      </c>
      <c r="I130" s="46">
        <f t="shared" si="28"/>
        <v>81</v>
      </c>
      <c r="J130" s="45">
        <f t="shared" si="29"/>
        <v>26.010000000000137</v>
      </c>
      <c r="K130" s="47">
        <f t="shared" si="19"/>
        <v>81</v>
      </c>
      <c r="L130" s="45">
        <f t="shared" si="30"/>
        <v>26.020000000000138</v>
      </c>
      <c r="M130" s="47">
        <f t="shared" si="20"/>
        <v>81</v>
      </c>
      <c r="N130" s="45">
        <f t="shared" si="31"/>
        <v>26.03000000000014</v>
      </c>
      <c r="O130" s="47">
        <f t="shared" si="21"/>
        <v>81</v>
      </c>
      <c r="P130" s="45">
        <f t="shared" si="32"/>
        <v>26.040000000000141</v>
      </c>
      <c r="Q130" s="47">
        <f t="shared" si="22"/>
        <v>81</v>
      </c>
      <c r="R130" s="45">
        <f t="shared" si="33"/>
        <v>26.050000000000139</v>
      </c>
      <c r="S130" s="47">
        <f t="shared" si="23"/>
        <v>81</v>
      </c>
      <c r="T130" s="45">
        <f t="shared" si="34"/>
        <v>26.060000000000141</v>
      </c>
      <c r="U130" s="47">
        <f t="shared" si="24"/>
        <v>81</v>
      </c>
      <c r="V130" s="45">
        <f t="shared" si="35"/>
        <v>26.070000000000139</v>
      </c>
      <c r="W130" s="47">
        <f t="shared" si="25"/>
        <v>81</v>
      </c>
      <c r="X130" s="45">
        <f t="shared" si="36"/>
        <v>26.08000000000014</v>
      </c>
      <c r="Y130" s="47">
        <f t="shared" si="26"/>
        <v>81</v>
      </c>
      <c r="Z130" s="45">
        <f t="shared" si="37"/>
        <v>26.090000000000138</v>
      </c>
      <c r="AA130" s="48">
        <f t="shared" si="27"/>
        <v>81</v>
      </c>
    </row>
    <row r="131" spans="1:27">
      <c r="A131" s="99">
        <v>27.9</v>
      </c>
      <c r="B131" s="99">
        <v>27</v>
      </c>
      <c r="C131" s="99">
        <v>26.7</v>
      </c>
      <c r="D131" s="99">
        <v>26.6</v>
      </c>
      <c r="E131" s="99">
        <v>27.5</v>
      </c>
      <c r="F131" s="99">
        <v>26.4</v>
      </c>
      <c r="G131" s="99">
        <v>26.4</v>
      </c>
      <c r="H131" s="99">
        <v>26.1</v>
      </c>
      <c r="I131" s="46">
        <f t="shared" si="28"/>
        <v>81</v>
      </c>
      <c r="J131" s="45">
        <f t="shared" si="29"/>
        <v>26.110000000000138</v>
      </c>
      <c r="K131" s="47">
        <f t="shared" si="19"/>
        <v>81</v>
      </c>
      <c r="L131" s="45">
        <f t="shared" si="30"/>
        <v>26.12000000000014</v>
      </c>
      <c r="M131" s="47">
        <f t="shared" si="20"/>
        <v>81</v>
      </c>
      <c r="N131" s="45">
        <f t="shared" si="31"/>
        <v>26.130000000000141</v>
      </c>
      <c r="O131" s="47">
        <f t="shared" si="21"/>
        <v>81</v>
      </c>
      <c r="P131" s="45">
        <f t="shared" si="32"/>
        <v>26.140000000000143</v>
      </c>
      <c r="Q131" s="47">
        <f t="shared" si="22"/>
        <v>81</v>
      </c>
      <c r="R131" s="45">
        <f t="shared" si="33"/>
        <v>26.150000000000141</v>
      </c>
      <c r="S131" s="47">
        <f t="shared" si="23"/>
        <v>81</v>
      </c>
      <c r="T131" s="45">
        <f t="shared" si="34"/>
        <v>26.160000000000142</v>
      </c>
      <c r="U131" s="47">
        <f t="shared" si="24"/>
        <v>81</v>
      </c>
      <c r="V131" s="45">
        <f t="shared" si="35"/>
        <v>26.17000000000014</v>
      </c>
      <c r="W131" s="47">
        <f t="shared" si="25"/>
        <v>81</v>
      </c>
      <c r="X131" s="45">
        <f t="shared" si="36"/>
        <v>26.180000000000142</v>
      </c>
      <c r="Y131" s="47">
        <f t="shared" si="26"/>
        <v>81</v>
      </c>
      <c r="Z131" s="45">
        <f t="shared" si="37"/>
        <v>26.19000000000014</v>
      </c>
      <c r="AA131" s="48">
        <f t="shared" si="27"/>
        <v>81</v>
      </c>
    </row>
    <row r="132" spans="1:27">
      <c r="A132" s="99">
        <v>28</v>
      </c>
      <c r="B132" s="99">
        <v>27.1</v>
      </c>
      <c r="C132" s="99">
        <v>26.8</v>
      </c>
      <c r="D132" s="99">
        <v>26.7</v>
      </c>
      <c r="E132" s="99">
        <v>27.6</v>
      </c>
      <c r="F132" s="99">
        <v>26.5</v>
      </c>
      <c r="G132" s="99">
        <v>26.5</v>
      </c>
      <c r="H132" s="99">
        <v>26.2</v>
      </c>
      <c r="I132" s="46">
        <f t="shared" si="28"/>
        <v>81</v>
      </c>
      <c r="J132" s="45">
        <f t="shared" si="29"/>
        <v>26.210000000000139</v>
      </c>
      <c r="K132" s="47">
        <f t="shared" si="19"/>
        <v>81</v>
      </c>
      <c r="L132" s="45">
        <f t="shared" si="30"/>
        <v>26.220000000000141</v>
      </c>
      <c r="M132" s="47">
        <f t="shared" si="20"/>
        <v>81</v>
      </c>
      <c r="N132" s="45">
        <f t="shared" si="31"/>
        <v>26.230000000000143</v>
      </c>
      <c r="O132" s="47">
        <f t="shared" si="21"/>
        <v>81</v>
      </c>
      <c r="P132" s="45">
        <f t="shared" si="32"/>
        <v>26.240000000000144</v>
      </c>
      <c r="Q132" s="47">
        <f t="shared" si="22"/>
        <v>81</v>
      </c>
      <c r="R132" s="45">
        <f t="shared" si="33"/>
        <v>26.250000000000142</v>
      </c>
      <c r="S132" s="47">
        <f t="shared" si="23"/>
        <v>81</v>
      </c>
      <c r="T132" s="45">
        <f t="shared" si="34"/>
        <v>26.260000000000144</v>
      </c>
      <c r="U132" s="47">
        <f t="shared" si="24"/>
        <v>81</v>
      </c>
      <c r="V132" s="45">
        <f t="shared" si="35"/>
        <v>26.270000000000142</v>
      </c>
      <c r="W132" s="47">
        <f t="shared" si="25"/>
        <v>81</v>
      </c>
      <c r="X132" s="45">
        <f t="shared" si="36"/>
        <v>26.280000000000143</v>
      </c>
      <c r="Y132" s="47">
        <f t="shared" si="26"/>
        <v>81</v>
      </c>
      <c r="Z132" s="45">
        <f t="shared" si="37"/>
        <v>26.290000000000141</v>
      </c>
      <c r="AA132" s="48">
        <f t="shared" si="27"/>
        <v>81</v>
      </c>
    </row>
    <row r="133" spans="1:27">
      <c r="A133" s="99">
        <v>28.1</v>
      </c>
      <c r="B133" s="99">
        <v>27.2</v>
      </c>
      <c r="C133" s="99">
        <v>26.9</v>
      </c>
      <c r="D133" s="99">
        <v>26.8</v>
      </c>
      <c r="E133" s="99">
        <v>27.7</v>
      </c>
      <c r="F133" s="99">
        <v>26.6</v>
      </c>
      <c r="G133" s="99">
        <v>26.6</v>
      </c>
      <c r="H133" s="99">
        <v>26.3</v>
      </c>
      <c r="I133" s="46">
        <f t="shared" si="28"/>
        <v>81</v>
      </c>
      <c r="J133" s="45">
        <f t="shared" si="29"/>
        <v>26.310000000000141</v>
      </c>
      <c r="K133" s="47">
        <f t="shared" si="19"/>
        <v>81</v>
      </c>
      <c r="L133" s="45">
        <f t="shared" si="30"/>
        <v>26.320000000000142</v>
      </c>
      <c r="M133" s="47">
        <f t="shared" si="20"/>
        <v>81</v>
      </c>
      <c r="N133" s="45">
        <f t="shared" si="31"/>
        <v>26.330000000000144</v>
      </c>
      <c r="O133" s="47">
        <f t="shared" si="21"/>
        <v>80</v>
      </c>
      <c r="P133" s="45">
        <f t="shared" si="32"/>
        <v>26.340000000000146</v>
      </c>
      <c r="Q133" s="47">
        <f t="shared" si="22"/>
        <v>80</v>
      </c>
      <c r="R133" s="45">
        <f t="shared" si="33"/>
        <v>26.350000000000144</v>
      </c>
      <c r="S133" s="47">
        <f t="shared" si="23"/>
        <v>80</v>
      </c>
      <c r="T133" s="45">
        <f t="shared" si="34"/>
        <v>26.360000000000145</v>
      </c>
      <c r="U133" s="47">
        <f t="shared" si="24"/>
        <v>80</v>
      </c>
      <c r="V133" s="45">
        <f t="shared" si="35"/>
        <v>26.370000000000143</v>
      </c>
      <c r="W133" s="47">
        <f t="shared" si="25"/>
        <v>80</v>
      </c>
      <c r="X133" s="45">
        <f t="shared" si="36"/>
        <v>26.380000000000145</v>
      </c>
      <c r="Y133" s="47">
        <f t="shared" si="26"/>
        <v>80</v>
      </c>
      <c r="Z133" s="45">
        <f t="shared" si="37"/>
        <v>26.390000000000143</v>
      </c>
      <c r="AA133" s="48">
        <f t="shared" si="27"/>
        <v>80</v>
      </c>
    </row>
    <row r="134" spans="1:27">
      <c r="A134" s="99">
        <v>28.2</v>
      </c>
      <c r="B134" s="99">
        <v>27.3</v>
      </c>
      <c r="C134" s="99">
        <v>27</v>
      </c>
      <c r="D134" s="99">
        <v>26.9</v>
      </c>
      <c r="E134" s="99">
        <v>27.8</v>
      </c>
      <c r="F134" s="99">
        <v>26.7</v>
      </c>
      <c r="G134" s="99">
        <v>26.7</v>
      </c>
      <c r="H134" s="99">
        <v>26.4</v>
      </c>
      <c r="I134" s="46">
        <f t="shared" si="28"/>
        <v>80</v>
      </c>
      <c r="J134" s="45">
        <f t="shared" si="29"/>
        <v>26.410000000000142</v>
      </c>
      <c r="K134" s="47">
        <f t="shared" si="19"/>
        <v>80</v>
      </c>
      <c r="L134" s="45">
        <f t="shared" si="30"/>
        <v>26.420000000000144</v>
      </c>
      <c r="M134" s="47">
        <f t="shared" si="20"/>
        <v>80</v>
      </c>
      <c r="N134" s="45">
        <f t="shared" si="31"/>
        <v>26.430000000000145</v>
      </c>
      <c r="O134" s="47">
        <f t="shared" si="21"/>
        <v>80</v>
      </c>
      <c r="P134" s="45">
        <f t="shared" si="32"/>
        <v>26.440000000000147</v>
      </c>
      <c r="Q134" s="47">
        <f t="shared" si="22"/>
        <v>80</v>
      </c>
      <c r="R134" s="45">
        <f t="shared" si="33"/>
        <v>26.450000000000145</v>
      </c>
      <c r="S134" s="47">
        <f t="shared" si="23"/>
        <v>80</v>
      </c>
      <c r="T134" s="45">
        <f t="shared" si="34"/>
        <v>26.460000000000147</v>
      </c>
      <c r="U134" s="47">
        <f t="shared" si="24"/>
        <v>80</v>
      </c>
      <c r="V134" s="45">
        <f t="shared" si="35"/>
        <v>26.470000000000145</v>
      </c>
      <c r="W134" s="47">
        <f t="shared" si="25"/>
        <v>80</v>
      </c>
      <c r="X134" s="45">
        <f t="shared" si="36"/>
        <v>26.480000000000146</v>
      </c>
      <c r="Y134" s="47">
        <f t="shared" si="26"/>
        <v>80</v>
      </c>
      <c r="Z134" s="45">
        <f t="shared" si="37"/>
        <v>26.490000000000144</v>
      </c>
      <c r="AA134" s="48">
        <f t="shared" si="27"/>
        <v>80</v>
      </c>
    </row>
    <row r="135" spans="1:27">
      <c r="A135" s="99">
        <v>28.3</v>
      </c>
      <c r="B135" s="99">
        <v>27.4</v>
      </c>
      <c r="C135" s="99">
        <v>27.1</v>
      </c>
      <c r="D135" s="99">
        <v>27</v>
      </c>
      <c r="E135" s="99">
        <v>27.9</v>
      </c>
      <c r="F135" s="99">
        <v>26.8</v>
      </c>
      <c r="G135" s="99">
        <v>26.8</v>
      </c>
      <c r="H135" s="99">
        <v>26.5</v>
      </c>
      <c r="I135" s="46">
        <f t="shared" si="28"/>
        <v>80</v>
      </c>
      <c r="J135" s="45">
        <f t="shared" si="29"/>
        <v>26.510000000000144</v>
      </c>
      <c r="K135" s="47">
        <f t="shared" si="19"/>
        <v>80</v>
      </c>
      <c r="L135" s="45">
        <f t="shared" si="30"/>
        <v>26.520000000000145</v>
      </c>
      <c r="M135" s="47">
        <f t="shared" si="20"/>
        <v>80</v>
      </c>
      <c r="N135" s="45">
        <f t="shared" si="31"/>
        <v>26.530000000000147</v>
      </c>
      <c r="O135" s="47">
        <f t="shared" si="21"/>
        <v>80</v>
      </c>
      <c r="P135" s="45">
        <f t="shared" si="32"/>
        <v>26.540000000000148</v>
      </c>
      <c r="Q135" s="47">
        <f t="shared" si="22"/>
        <v>80</v>
      </c>
      <c r="R135" s="45">
        <f t="shared" si="33"/>
        <v>26.550000000000146</v>
      </c>
      <c r="S135" s="47">
        <f t="shared" si="23"/>
        <v>80</v>
      </c>
      <c r="T135" s="45">
        <f t="shared" si="34"/>
        <v>26.560000000000148</v>
      </c>
      <c r="U135" s="47">
        <f t="shared" si="24"/>
        <v>80</v>
      </c>
      <c r="V135" s="45">
        <f t="shared" si="35"/>
        <v>26.570000000000146</v>
      </c>
      <c r="W135" s="47">
        <f t="shared" si="25"/>
        <v>80</v>
      </c>
      <c r="X135" s="45">
        <f t="shared" si="36"/>
        <v>26.580000000000148</v>
      </c>
      <c r="Y135" s="47">
        <f t="shared" si="26"/>
        <v>80</v>
      </c>
      <c r="Z135" s="45">
        <f t="shared" si="37"/>
        <v>26.590000000000146</v>
      </c>
      <c r="AA135" s="48">
        <f t="shared" si="27"/>
        <v>80</v>
      </c>
    </row>
    <row r="136" spans="1:27">
      <c r="A136" s="99">
        <v>28.4</v>
      </c>
      <c r="B136" s="99">
        <v>27.5</v>
      </c>
      <c r="C136" s="99">
        <v>27.2</v>
      </c>
      <c r="D136" s="99">
        <v>27.1</v>
      </c>
      <c r="E136" s="99">
        <v>28</v>
      </c>
      <c r="F136" s="99">
        <v>26.9</v>
      </c>
      <c r="G136" s="99">
        <v>26.9</v>
      </c>
      <c r="H136" s="99">
        <v>26.6</v>
      </c>
      <c r="I136" s="46">
        <f t="shared" si="28"/>
        <v>80</v>
      </c>
      <c r="J136" s="45">
        <f t="shared" si="29"/>
        <v>26.610000000000145</v>
      </c>
      <c r="K136" s="47">
        <f t="shared" si="19"/>
        <v>80</v>
      </c>
      <c r="L136" s="45">
        <f t="shared" si="30"/>
        <v>26.620000000000147</v>
      </c>
      <c r="M136" s="47">
        <f t="shared" si="20"/>
        <v>80</v>
      </c>
      <c r="N136" s="45">
        <f t="shared" si="31"/>
        <v>26.630000000000148</v>
      </c>
      <c r="O136" s="47">
        <f t="shared" si="21"/>
        <v>80</v>
      </c>
      <c r="P136" s="45">
        <f t="shared" si="32"/>
        <v>26.64000000000015</v>
      </c>
      <c r="Q136" s="47">
        <f t="shared" si="22"/>
        <v>80</v>
      </c>
      <c r="R136" s="45">
        <f t="shared" si="33"/>
        <v>26.650000000000148</v>
      </c>
      <c r="S136" s="47">
        <f t="shared" si="23"/>
        <v>80</v>
      </c>
      <c r="T136" s="45">
        <f t="shared" si="34"/>
        <v>26.660000000000149</v>
      </c>
      <c r="U136" s="47">
        <f t="shared" si="24"/>
        <v>80</v>
      </c>
      <c r="V136" s="45">
        <f t="shared" si="35"/>
        <v>26.670000000000147</v>
      </c>
      <c r="W136" s="47">
        <f t="shared" si="25"/>
        <v>80</v>
      </c>
      <c r="X136" s="45">
        <f t="shared" si="36"/>
        <v>26.680000000000149</v>
      </c>
      <c r="Y136" s="47">
        <f t="shared" si="26"/>
        <v>80</v>
      </c>
      <c r="Z136" s="45">
        <f t="shared" si="37"/>
        <v>26.690000000000147</v>
      </c>
      <c r="AA136" s="48">
        <f t="shared" si="27"/>
        <v>80</v>
      </c>
    </row>
    <row r="137" spans="1:27">
      <c r="A137" s="99">
        <v>28.5</v>
      </c>
      <c r="B137" s="99">
        <v>27.6</v>
      </c>
      <c r="C137" s="99">
        <v>27.3</v>
      </c>
      <c r="D137" s="99">
        <v>27.2</v>
      </c>
      <c r="E137" s="99">
        <v>28.1</v>
      </c>
      <c r="F137" s="99">
        <v>27</v>
      </c>
      <c r="G137" s="99">
        <v>27</v>
      </c>
      <c r="H137" s="99">
        <v>26.7</v>
      </c>
      <c r="I137" s="46">
        <f t="shared" si="28"/>
        <v>80</v>
      </c>
      <c r="J137" s="45">
        <f t="shared" si="29"/>
        <v>26.710000000000147</v>
      </c>
      <c r="K137" s="47">
        <f t="shared" si="19"/>
        <v>80</v>
      </c>
      <c r="L137" s="45">
        <f t="shared" si="30"/>
        <v>26.720000000000148</v>
      </c>
      <c r="M137" s="47">
        <f t="shared" si="20"/>
        <v>80</v>
      </c>
      <c r="N137" s="45">
        <f t="shared" si="31"/>
        <v>26.73000000000015</v>
      </c>
      <c r="O137" s="47">
        <f t="shared" si="21"/>
        <v>80</v>
      </c>
      <c r="P137" s="45">
        <f t="shared" si="32"/>
        <v>26.740000000000151</v>
      </c>
      <c r="Q137" s="47">
        <f t="shared" si="22"/>
        <v>80</v>
      </c>
      <c r="R137" s="45">
        <f t="shared" si="33"/>
        <v>26.750000000000149</v>
      </c>
      <c r="S137" s="47">
        <f t="shared" si="23"/>
        <v>80</v>
      </c>
      <c r="T137" s="45">
        <f t="shared" si="34"/>
        <v>26.760000000000151</v>
      </c>
      <c r="U137" s="47">
        <f t="shared" si="24"/>
        <v>80</v>
      </c>
      <c r="V137" s="45">
        <f t="shared" si="35"/>
        <v>26.770000000000149</v>
      </c>
      <c r="W137" s="47">
        <f t="shared" si="25"/>
        <v>79</v>
      </c>
      <c r="X137" s="45">
        <f t="shared" si="36"/>
        <v>26.78000000000015</v>
      </c>
      <c r="Y137" s="47">
        <f t="shared" si="26"/>
        <v>79</v>
      </c>
      <c r="Z137" s="45">
        <f t="shared" si="37"/>
        <v>26.790000000000148</v>
      </c>
      <c r="AA137" s="48">
        <f t="shared" si="27"/>
        <v>79</v>
      </c>
    </row>
    <row r="138" spans="1:27">
      <c r="A138" s="99">
        <v>28.6</v>
      </c>
      <c r="B138" s="99">
        <v>27.7</v>
      </c>
      <c r="C138" s="99">
        <v>27.4</v>
      </c>
      <c r="D138" s="99">
        <v>27.3</v>
      </c>
      <c r="E138" s="99">
        <v>28.2</v>
      </c>
      <c r="F138" s="99">
        <v>27.1</v>
      </c>
      <c r="G138" s="99">
        <v>27.1</v>
      </c>
      <c r="H138" s="99">
        <v>26.8</v>
      </c>
      <c r="I138" s="46">
        <f t="shared" si="28"/>
        <v>79</v>
      </c>
      <c r="J138" s="45">
        <f t="shared" si="29"/>
        <v>26.810000000000148</v>
      </c>
      <c r="K138" s="47">
        <f t="shared" si="19"/>
        <v>79</v>
      </c>
      <c r="L138" s="45">
        <f t="shared" si="30"/>
        <v>26.820000000000149</v>
      </c>
      <c r="M138" s="47">
        <f t="shared" si="20"/>
        <v>79</v>
      </c>
      <c r="N138" s="45">
        <f t="shared" si="31"/>
        <v>26.830000000000151</v>
      </c>
      <c r="O138" s="47">
        <f t="shared" si="21"/>
        <v>79</v>
      </c>
      <c r="P138" s="45">
        <f t="shared" si="32"/>
        <v>26.840000000000153</v>
      </c>
      <c r="Q138" s="47">
        <f t="shared" si="22"/>
        <v>79</v>
      </c>
      <c r="R138" s="45">
        <f t="shared" si="33"/>
        <v>26.850000000000151</v>
      </c>
      <c r="S138" s="47">
        <f t="shared" si="23"/>
        <v>79</v>
      </c>
      <c r="T138" s="45">
        <f t="shared" si="34"/>
        <v>26.860000000000152</v>
      </c>
      <c r="U138" s="47">
        <f t="shared" si="24"/>
        <v>79</v>
      </c>
      <c r="V138" s="45">
        <f t="shared" si="35"/>
        <v>26.87000000000015</v>
      </c>
      <c r="W138" s="47">
        <f t="shared" si="25"/>
        <v>79</v>
      </c>
      <c r="X138" s="45">
        <f t="shared" si="36"/>
        <v>26.880000000000152</v>
      </c>
      <c r="Y138" s="47">
        <f t="shared" si="26"/>
        <v>79</v>
      </c>
      <c r="Z138" s="45">
        <f t="shared" si="37"/>
        <v>26.89000000000015</v>
      </c>
      <c r="AA138" s="48">
        <f t="shared" si="27"/>
        <v>79</v>
      </c>
    </row>
    <row r="139" spans="1:27">
      <c r="A139" s="99">
        <v>28.7</v>
      </c>
      <c r="B139" s="99">
        <v>27.8</v>
      </c>
      <c r="C139" s="99">
        <v>27.5</v>
      </c>
      <c r="D139" s="99">
        <v>27.4</v>
      </c>
      <c r="E139" s="99">
        <v>28.3</v>
      </c>
      <c r="F139" s="99">
        <v>27.2</v>
      </c>
      <c r="G139" s="99">
        <v>27.2</v>
      </c>
      <c r="H139" s="99">
        <v>26.9</v>
      </c>
      <c r="I139" s="46">
        <f t="shared" si="28"/>
        <v>79</v>
      </c>
      <c r="J139" s="45">
        <f t="shared" si="29"/>
        <v>26.910000000000149</v>
      </c>
      <c r="K139" s="47">
        <f t="shared" si="19"/>
        <v>79</v>
      </c>
      <c r="L139" s="45">
        <f t="shared" si="30"/>
        <v>26.920000000000151</v>
      </c>
      <c r="M139" s="47">
        <f t="shared" si="20"/>
        <v>79</v>
      </c>
      <c r="N139" s="45">
        <f t="shared" si="31"/>
        <v>26.930000000000152</v>
      </c>
      <c r="O139" s="47">
        <f t="shared" si="21"/>
        <v>79</v>
      </c>
      <c r="P139" s="45">
        <f t="shared" si="32"/>
        <v>26.940000000000154</v>
      </c>
      <c r="Q139" s="47">
        <f t="shared" si="22"/>
        <v>79</v>
      </c>
      <c r="R139" s="45">
        <f t="shared" si="33"/>
        <v>26.950000000000152</v>
      </c>
      <c r="S139" s="47">
        <f t="shared" si="23"/>
        <v>79</v>
      </c>
      <c r="T139" s="45">
        <f t="shared" si="34"/>
        <v>26.960000000000154</v>
      </c>
      <c r="U139" s="47">
        <f t="shared" si="24"/>
        <v>79</v>
      </c>
      <c r="V139" s="45">
        <f t="shared" si="35"/>
        <v>26.970000000000152</v>
      </c>
      <c r="W139" s="47">
        <f t="shared" si="25"/>
        <v>79</v>
      </c>
      <c r="X139" s="45">
        <f t="shared" si="36"/>
        <v>26.980000000000153</v>
      </c>
      <c r="Y139" s="47">
        <f t="shared" si="26"/>
        <v>79</v>
      </c>
      <c r="Z139" s="45">
        <f t="shared" si="37"/>
        <v>26.990000000000151</v>
      </c>
      <c r="AA139" s="48">
        <f t="shared" si="27"/>
        <v>79</v>
      </c>
    </row>
    <row r="140" spans="1:27" ht="19" thickBot="1">
      <c r="A140" s="99">
        <v>28.8</v>
      </c>
      <c r="B140" s="99">
        <v>27.9</v>
      </c>
      <c r="C140" s="99">
        <v>27.6</v>
      </c>
      <c r="D140" s="99">
        <v>27.5</v>
      </c>
      <c r="E140" s="99">
        <v>28.4</v>
      </c>
      <c r="F140" s="99">
        <v>27.3</v>
      </c>
      <c r="G140" s="99">
        <v>27.3</v>
      </c>
      <c r="H140" s="99">
        <v>27</v>
      </c>
      <c r="I140" s="51">
        <f>IF(H140&gt;0,INT(11580000*EXP(-0.56476*(H140-0.2))+76.46),"0")</f>
        <v>79</v>
      </c>
      <c r="J140" s="52">
        <f t="shared" si="29"/>
        <v>27.010000000000151</v>
      </c>
      <c r="K140" s="53">
        <f>IF(J140&gt;0,INT(11580000*EXP(-0.56476*(J140-0.2))+76.46),"0")</f>
        <v>79</v>
      </c>
      <c r="L140" s="52">
        <f t="shared" si="30"/>
        <v>27.020000000000152</v>
      </c>
      <c r="M140" s="53">
        <f>IF(L140&gt;0,INT(11580000*EXP(-0.56476*(L140-0.2))+76.46),"0")</f>
        <v>79</v>
      </c>
      <c r="N140" s="52">
        <f t="shared" si="31"/>
        <v>27.030000000000154</v>
      </c>
      <c r="O140" s="53">
        <f>IF(N140&gt;0,INT(11580000*EXP(-0.56476*(N140-0.2))+76.46),"0")</f>
        <v>79</v>
      </c>
      <c r="P140" s="52">
        <f t="shared" si="32"/>
        <v>27.040000000000155</v>
      </c>
      <c r="Q140" s="53">
        <f>IF(P140&gt;0,INT(11580000*EXP(-0.56476*(P140-0.2))+76.46),"0")</f>
        <v>79</v>
      </c>
      <c r="R140" s="52">
        <f t="shared" si="33"/>
        <v>27.050000000000153</v>
      </c>
      <c r="S140" s="53">
        <f>IF(R140&gt;0,INT(11580000*EXP(-0.56476*(R140-0.2))+76.46),"0")</f>
        <v>79</v>
      </c>
      <c r="T140" s="52">
        <f t="shared" si="34"/>
        <v>27.060000000000155</v>
      </c>
      <c r="U140" s="53">
        <f>IF(T140&gt;0,INT(11580000*EXP(-0.56476*(T140-0.2))+76.46),"0")</f>
        <v>79</v>
      </c>
      <c r="V140" s="52">
        <f t="shared" si="35"/>
        <v>27.070000000000153</v>
      </c>
      <c r="W140" s="53">
        <f>IF(V140&gt;0,INT(11580000*EXP(-0.56476*(V140-0.2))+76.46),"0")</f>
        <v>79</v>
      </c>
      <c r="X140" s="52">
        <f t="shared" si="36"/>
        <v>27.080000000000155</v>
      </c>
      <c r="Y140" s="53">
        <f>IF(X140&gt;0,INT(11580000*EXP(-0.56476*(X140-0.2))+76.46),"0")</f>
        <v>79</v>
      </c>
      <c r="Z140" s="52">
        <f t="shared" si="37"/>
        <v>27.090000000000153</v>
      </c>
      <c r="AA140" s="54">
        <f>IF(Z140&gt;0,INT(11580000*EXP(-0.56476*(Z140-0.2))+76.46),"0")</f>
        <v>79</v>
      </c>
    </row>
  </sheetData>
  <mergeCells count="12">
    <mergeCell ref="A6:AA6"/>
    <mergeCell ref="Q1:AA1"/>
    <mergeCell ref="Q2:AA2"/>
    <mergeCell ref="A3:D3"/>
    <mergeCell ref="Q3:AA3"/>
    <mergeCell ref="U4:AA4"/>
    <mergeCell ref="A7:AA7"/>
    <mergeCell ref="AC7:AO7"/>
    <mergeCell ref="A8:AA8"/>
    <mergeCell ref="A10:D10"/>
    <mergeCell ref="E10:H10"/>
    <mergeCell ref="I10:AA10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Юн.мл.гр.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2023-05-18T08:43:25Z</dcterms:modified>
</cp:coreProperties>
</file>